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showInkAnnotation="0"/>
  <mc:AlternateContent xmlns:mc="http://schemas.openxmlformats.org/markup-compatibility/2006">
    <mc:Choice Requires="x15">
      <x15ac:absPath xmlns:x15ac="http://schemas.microsoft.com/office/spreadsheetml/2010/11/ac" url="C:\Users\Żuczek\Desktop\"/>
    </mc:Choice>
  </mc:AlternateContent>
  <xr:revisionPtr revIDLastSave="0" documentId="13_ncr:1_{D8EF3F1F-B7AD-45AE-882C-6B28837D490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NAZWA JEDNOSTKI,SPORZĄDZIŁ,DATA" sheetId="59" r:id="rId1"/>
    <sheet name="zał. 1  " sheetId="54" r:id="rId2"/>
    <sheet name="Tabela 1.1.1 " sheetId="57" r:id="rId3"/>
    <sheet name="Tabela 1.1.2 " sheetId="58" r:id="rId4"/>
    <sheet name="Tabela 1.1.3" sheetId="60" r:id="rId5"/>
    <sheet name="Tabela 1.3 " sheetId="4" r:id="rId6"/>
    <sheet name="Tabela 1.4" sheetId="20" r:id="rId7"/>
    <sheet name="Tabela 1.5 " sheetId="13" r:id="rId8"/>
    <sheet name="Tabela 1.6 " sheetId="15" r:id="rId9"/>
    <sheet name="Tabela 1.7" sheetId="5" r:id="rId10"/>
    <sheet name="Tabela 1.8" sheetId="7" r:id="rId11"/>
    <sheet name="Tabela 1.9 " sheetId="8" r:id="rId12"/>
    <sheet name="Tabela 1.10" sheetId="48" r:id="rId13"/>
    <sheet name="Tabela 1.11  " sheetId="61" r:id="rId14"/>
    <sheet name="Tabela 1.12 " sheetId="16" r:id="rId15"/>
    <sheet name="Tabela 1.13.1  " sheetId="9" r:id="rId16"/>
    <sheet name="Tabela 1.13.2 " sheetId="10" r:id="rId17"/>
    <sheet name="Tabela 1.14" sheetId="50" r:id="rId18"/>
    <sheet name="Tabela 1.15 " sheetId="11" r:id="rId19"/>
    <sheet name="Tabela 2.1 " sheetId="6" r:id="rId20"/>
    <sheet name="Tabela 2.2 " sheetId="12" r:id="rId21"/>
    <sheet name="Tabela 2.3" sheetId="21" r:id="rId22"/>
    <sheet name="Tabela 2.5.1 " sheetId="45" r:id="rId23"/>
    <sheet name="zał. 2" sheetId="24" r:id="rId24"/>
    <sheet name="zał. 3" sheetId="25" r:id="rId25"/>
    <sheet name="Tabela 3.1 (wypełnia się autom)" sheetId="47" r:id="rId26"/>
    <sheet name="zał.4a" sheetId="29" r:id="rId27"/>
    <sheet name="zał.4b" sheetId="30" r:id="rId28"/>
    <sheet name="zał.4c" sheetId="31" r:id="rId29"/>
    <sheet name="zał.4d" sheetId="32" r:id="rId30"/>
    <sheet name="zał.4e" sheetId="33" r:id="rId31"/>
    <sheet name="zał.4f" sheetId="34" r:id="rId32"/>
    <sheet name="zał.4g" sheetId="35" r:id="rId33"/>
  </sheets>
  <definedNames>
    <definedName name="_GoBack" localSheetId="1">'zał. 1  '!$A$4</definedName>
    <definedName name="AS2DocOpenMode" hidden="1">"AS2DocumentEdit"</definedName>
    <definedName name="_xlnm.Print_Area" localSheetId="3">'Tabela 1.1.2 '!$A$1:$M$37</definedName>
    <definedName name="_xlnm.Print_Area" localSheetId="4">'Tabela 1.1.3'!$A$1:$C$24</definedName>
    <definedName name="_xlnm.Print_Area" localSheetId="14">'Tabela 1.12 '!$A$1:$E$29</definedName>
    <definedName name="_xlnm.Print_Area" localSheetId="21">'Tabela 2.3'!$A$1:$F$24</definedName>
    <definedName name="_xlnm.Print_Area" localSheetId="24">'zał. 3'!$A$1:$F$73</definedName>
    <definedName name="_xlnm.Print_Area" localSheetId="26">zał.4a!$A$1:$D$63</definedName>
    <definedName name="_xlnm.Print_Area" localSheetId="28">zał.4c!$A$1:$F$135</definedName>
    <definedName name="_xlnm.Print_Area" localSheetId="29">zał.4d!$A$1:$E$65</definedName>
    <definedName name="_xlnm.Print_Area" localSheetId="30">zał.4e!$A$1:$G$39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5" l="1"/>
  <c r="M11" i="58"/>
  <c r="M11" i="57"/>
  <c r="A1" i="31"/>
  <c r="D15" i="47"/>
  <c r="D14" i="47"/>
  <c r="A1" i="33" l="1"/>
  <c r="C56" i="29"/>
  <c r="B1" i="12"/>
  <c r="D17" i="16"/>
  <c r="D21" i="61" l="1"/>
  <c r="C21" i="61"/>
  <c r="F16" i="61"/>
  <c r="E16" i="61"/>
  <c r="D16" i="61"/>
  <c r="G15" i="61"/>
  <c r="G14" i="61"/>
  <c r="G13" i="61"/>
  <c r="G12" i="61"/>
  <c r="G11" i="61"/>
  <c r="G10" i="61"/>
  <c r="G9" i="61"/>
  <c r="B1" i="61"/>
  <c r="G16" i="61" l="1"/>
  <c r="D17" i="47"/>
  <c r="D11" i="11" l="1"/>
  <c r="B1" i="60"/>
  <c r="C18" i="60"/>
  <c r="B18" i="60"/>
  <c r="C9" i="60"/>
  <c r="D8" i="20"/>
  <c r="D9" i="58" l="1"/>
  <c r="F9" i="58"/>
  <c r="H9" i="57"/>
  <c r="D9" i="57"/>
  <c r="E9" i="57"/>
  <c r="F9" i="57"/>
  <c r="E9" i="58"/>
  <c r="G9" i="57" l="1"/>
  <c r="H9" i="58"/>
  <c r="I9" i="58"/>
  <c r="J9" i="58"/>
  <c r="K9" i="58"/>
  <c r="L9" i="58"/>
  <c r="I9" i="57"/>
  <c r="J9" i="57"/>
  <c r="K9" i="57"/>
  <c r="L9" i="57"/>
  <c r="D21" i="24" l="1"/>
  <c r="C64" i="25"/>
  <c r="D22" i="47" l="1"/>
  <c r="C27" i="35"/>
  <c r="E34" i="34"/>
  <c r="C32" i="33"/>
  <c r="D58" i="32"/>
  <c r="D128" i="31"/>
  <c r="C37" i="30"/>
  <c r="C20" i="45"/>
  <c r="D16" i="21"/>
  <c r="C15" i="12"/>
  <c r="D17" i="6"/>
  <c r="D15" i="11"/>
  <c r="D15" i="50"/>
  <c r="D16" i="10"/>
  <c r="D17" i="9"/>
  <c r="D21" i="16"/>
  <c r="D16" i="48"/>
  <c r="D17" i="8"/>
  <c r="D18" i="7"/>
  <c r="D21" i="5"/>
  <c r="D18" i="15"/>
  <c r="D18" i="13"/>
  <c r="B14" i="20"/>
  <c r="C22" i="47"/>
  <c r="E28" i="33"/>
  <c r="E16" i="33"/>
  <c r="B20" i="45"/>
  <c r="C17" i="6"/>
  <c r="C16" i="21"/>
  <c r="B15" i="12"/>
  <c r="C15" i="11"/>
  <c r="C15" i="50"/>
  <c r="C16" i="10"/>
  <c r="C17" i="9"/>
  <c r="C21" i="16"/>
  <c r="C16" i="48"/>
  <c r="C17" i="8"/>
  <c r="C18" i="7"/>
  <c r="C21" i="5"/>
  <c r="C18" i="15"/>
  <c r="C18" i="13"/>
  <c r="A14" i="20"/>
  <c r="B16" i="4"/>
  <c r="C16" i="4"/>
  <c r="D30" i="58"/>
  <c r="C30" i="58"/>
  <c r="D31" i="57"/>
  <c r="C31" i="57"/>
  <c r="D9" i="8"/>
  <c r="B1" i="47"/>
  <c r="A1" i="35"/>
  <c r="A1" i="34"/>
  <c r="A1" i="32"/>
  <c r="B1" i="30"/>
  <c r="B1" i="29"/>
  <c r="A1" i="24"/>
  <c r="C1" i="21"/>
  <c r="B10" i="54"/>
  <c r="B1" i="6"/>
  <c r="B1" i="11"/>
  <c r="B1" i="50"/>
  <c r="B1" i="10"/>
  <c r="B1" i="8"/>
  <c r="B1" i="9"/>
  <c r="B1" i="16"/>
  <c r="B1" i="48" l="1"/>
  <c r="B1" i="7"/>
  <c r="B1" i="5"/>
  <c r="B1" i="15"/>
  <c r="B1" i="13"/>
  <c r="A1" i="20"/>
  <c r="A1" i="4"/>
  <c r="B1" i="58"/>
  <c r="B1" i="57"/>
  <c r="A1" i="45"/>
  <c r="D13" i="15"/>
  <c r="M10" i="57"/>
  <c r="N11" i="57"/>
  <c r="M12" i="57"/>
  <c r="N12" i="57" s="1"/>
  <c r="M13" i="57"/>
  <c r="M14" i="57"/>
  <c r="M15" i="57"/>
  <c r="M16" i="57"/>
  <c r="N16" i="57" s="1"/>
  <c r="M17" i="57"/>
  <c r="N17" i="57" s="1"/>
  <c r="M18" i="57"/>
  <c r="F16" i="58"/>
  <c r="M15" i="58"/>
  <c r="M14" i="58"/>
  <c r="M13" i="58"/>
  <c r="M12" i="58"/>
  <c r="M10" i="58"/>
  <c r="L16" i="58"/>
  <c r="K16" i="58"/>
  <c r="J16" i="58"/>
  <c r="I16" i="58"/>
  <c r="H16" i="58"/>
  <c r="G9" i="58"/>
  <c r="G16" i="58" s="1"/>
  <c r="E16" i="58"/>
  <c r="L19" i="57"/>
  <c r="K19" i="57"/>
  <c r="I19" i="57"/>
  <c r="H19" i="57"/>
  <c r="E19" i="57"/>
  <c r="J19" i="57"/>
  <c r="G19" i="57"/>
  <c r="F19" i="57"/>
  <c r="N15" i="57" l="1"/>
  <c r="N18" i="57"/>
  <c r="N14" i="57"/>
  <c r="N10" i="57"/>
  <c r="N13" i="57"/>
  <c r="M9" i="57"/>
  <c r="M19" i="57" s="1"/>
  <c r="D19" i="57"/>
  <c r="M9" i="58"/>
  <c r="D16" i="58"/>
  <c r="D12" i="47"/>
  <c r="D11" i="47"/>
  <c r="D18" i="47"/>
  <c r="E30" i="34"/>
  <c r="E18" i="34"/>
  <c r="E25" i="35"/>
  <c r="E15" i="35"/>
  <c r="M16" i="58" l="1"/>
  <c r="N9" i="57"/>
  <c r="N19" i="57" s="1"/>
  <c r="E13" i="13" l="1"/>
  <c r="D8" i="6"/>
  <c r="C9" i="45"/>
  <c r="G8" i="6"/>
  <c r="F8" i="6"/>
  <c r="H12" i="6"/>
  <c r="E8" i="6"/>
  <c r="D10" i="8"/>
  <c r="D11" i="8"/>
  <c r="D12" i="8" s="1"/>
  <c r="E10" i="5"/>
  <c r="E8" i="5" s="1"/>
  <c r="D8" i="7"/>
  <c r="F10" i="5"/>
  <c r="F8" i="5" s="1"/>
  <c r="G10" i="5"/>
  <c r="G8" i="5" s="1"/>
  <c r="H11" i="5"/>
  <c r="H12" i="5"/>
  <c r="H13" i="5"/>
  <c r="H14" i="5"/>
  <c r="H9" i="5"/>
  <c r="D10" i="5"/>
  <c r="D8" i="5" s="1"/>
  <c r="E17" i="16"/>
  <c r="F13" i="9"/>
  <c r="E13" i="9"/>
  <c r="F12" i="10"/>
  <c r="E12" i="10"/>
  <c r="E11" i="50"/>
  <c r="D11" i="50"/>
  <c r="C11" i="45"/>
  <c r="G12" i="8"/>
  <c r="F12" i="8"/>
  <c r="E12" i="8"/>
  <c r="G8" i="7"/>
  <c r="F8" i="7"/>
  <c r="E8" i="7"/>
  <c r="E13" i="15"/>
  <c r="D13" i="13"/>
  <c r="C11" i="4"/>
  <c r="H9" i="6"/>
  <c r="H8" i="7" l="1"/>
  <c r="H11" i="6"/>
  <c r="H10" i="6"/>
  <c r="H8" i="6"/>
  <c r="H10" i="5"/>
  <c r="H8" i="5"/>
  <c r="D10" i="47"/>
  <c r="D13" i="47"/>
  <c r="D16" i="47"/>
  <c r="D9" i="4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wpisać pełną nazwę jednostki. W razie bardzo długiej nazwy należy wpisać skrót 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C8" authorId="0" shapeId="0" xr:uid="{00000000-0006-0000-1A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AKTYWÓW z poz. A  Bilansu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oznczonych literami</t>
        </r>
      </text>
    </comment>
    <comment ref="C9" authorId="0" shapeId="0" xr:uid="{00000000-0006-0000-1A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AKTYWÓW z poz. A. II  Bilansu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oznczonych cyframi rzymskimi</t>
        </r>
      </text>
    </comment>
    <comment ref="C10" authorId="0" shapeId="0" xr:uid="{00000000-0006-0000-1A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AKTYWÓW z poz. 1  Bilansu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oznczonych cyframi arabskimi</t>
        </r>
      </text>
    </comment>
    <comment ref="B12" authorId="0" shapeId="0" xr:uid="{00000000-0006-0000-1A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Nazwa podmiotu objętego wyłączeniem
</t>
        </r>
        <r>
          <rPr>
            <b/>
            <i/>
            <sz val="9"/>
            <color indexed="10"/>
            <rFont val="Tahoma"/>
            <family val="2"/>
            <charset val="238"/>
          </rPr>
          <t xml:space="preserve">W razie konieczności wykazania kilku podmiotów w danej poz. bilansu należy prawym klawiszem myszy kliknąć pomiędzy cyframi 12 i 15 a następnie odkryj
</t>
        </r>
      </text>
    </comment>
    <comment ref="C12" authorId="0" shapeId="0" xr:uid="{00000000-0006-0000-1A00-000005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Kwota wyłączenia z danym podmiotem. Kwoty należy wpisywać tylko w komórki wytłuszczone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  <author>Malgorzata</author>
  </authors>
  <commentList>
    <comment ref="C9" authorId="0" shapeId="0" xr:uid="{00000000-0006-0000-1B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PASYWÓW z poz. II  Bilansu
I analogicznie w pozostałych pozycjach oznczonych cyframi rzymskimi</t>
        </r>
      </text>
    </comment>
    <comment ref="C10" authorId="0" shapeId="0" xr:uid="{00000000-0006-0000-1B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 wartość PASYWÓW z poz. 1  Bilansu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oznczonych cyframi arabskimi</t>
        </r>
      </text>
    </comment>
    <comment ref="B12" authorId="0" shapeId="0" xr:uid="{00000000-0006-0000-1B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Nazwa podmiotu objętego wyłączeniem
</t>
        </r>
      </text>
    </comment>
    <comment ref="C12" authorId="0" shapeId="0" xr:uid="{00000000-0006-0000-1B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Kwota wyłączenia z danym podmiotem</t>
        </r>
      </text>
    </comment>
    <comment ref="B17" authorId="1" shapeId="0" xr:uid="{00000000-0006-0000-1B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WYDZIAŁ FINANSOWY UMŁ - OPŁATA ZA GOSPODAROWANIE ODPADAMI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  <author>Malgorzata</author>
  </authors>
  <commentList>
    <comment ref="E7" authorId="0" shapeId="0" xr:uid="{00000000-0006-0000-1C00-000001000000}">
      <text>
        <r>
          <rPr>
            <b/>
            <sz val="9"/>
            <color indexed="81"/>
            <rFont val="Tahoma"/>
            <family val="2"/>
            <charset val="238"/>
          </rPr>
          <t>Gosia:
W razie wystąpienia wyłączeń w poniższej pozycji należy wpisać wartość</t>
        </r>
        <r>
          <rPr>
            <sz val="9"/>
            <color indexed="81"/>
            <rFont val="Tahoma"/>
            <family val="2"/>
            <charset val="238"/>
          </rPr>
          <t xml:space="preserve"> z poz. A Rachunku zysku i strat
</t>
        </r>
        <r>
          <rPr>
            <b/>
            <i/>
            <sz val="9"/>
            <color indexed="10"/>
            <rFont val="Tahoma"/>
            <family val="2"/>
            <charset val="238"/>
          </rPr>
          <t xml:space="preserve">I analogicznie w pozostałych pozycjach oznczonych literami
</t>
        </r>
      </text>
    </comment>
    <comment ref="E8" authorId="0" shapeId="0" xr:uid="{00000000-0006-0000-1C00-000002000000}">
      <text>
        <r>
          <rPr>
            <b/>
            <sz val="9"/>
            <color indexed="81"/>
            <rFont val="Tahoma"/>
            <family val="2"/>
            <charset val="238"/>
          </rPr>
          <t>Gosia:
 W razie wystąpienia wyłączeń w poniższej pozycji należy wpisać
wartość</t>
        </r>
        <r>
          <rPr>
            <sz val="9"/>
            <color indexed="81"/>
            <rFont val="Tahoma"/>
            <family val="2"/>
            <charset val="238"/>
          </rPr>
          <t xml:space="preserve"> z poz. I. Rachunku zysku i strat
</t>
        </r>
        <r>
          <rPr>
            <b/>
            <i/>
            <sz val="9"/>
            <color indexed="10"/>
            <rFont val="Tahoma"/>
            <family val="2"/>
            <charset val="238"/>
          </rPr>
          <t xml:space="preserve">I analogicznie w pozostałych pozycjach oznaczonych cyframi
</t>
        </r>
      </text>
    </comment>
    <comment ref="B10" authorId="0" shapeId="0" xr:uid="{00000000-0006-0000-1C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Nazwa podmiotu objętego wyłączeniem
</t>
        </r>
        <r>
          <rPr>
            <b/>
            <i/>
            <sz val="9"/>
            <color indexed="10"/>
            <rFont val="Tahoma"/>
            <family val="2"/>
            <charset val="238"/>
          </rPr>
          <t>W razie konieczności wykazania kilku podmiotów w danej poz. RZiS należy prawym klawiszem myszy kliknąć pomiędzy cyframi 10 i 13 a następnie odkryj</t>
        </r>
      </text>
    </comment>
    <comment ref="E10" authorId="0" shapeId="0" xr:uid="{00000000-0006-0000-1C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Kwota wyłączenia z danym podmiotem</t>
        </r>
      </text>
    </comment>
    <comment ref="B43" authorId="1" shapeId="0" xr:uid="{00000000-0006-0000-1C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WYDZIAŁ FINANSOWY UMŁ - OPŁATA ZA GOSPODAROWANIE ODPADAMI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  <author>Malgorzata</author>
  </authors>
  <commentList>
    <comment ref="E7" authorId="0" shapeId="0" xr:uid="{00000000-0006-0000-1D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 pozycji tej należy wpisać
wartość z poz. Zestaienia zmian w funduszu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z wytłuszczonymi nazwami</t>
        </r>
      </text>
    </comment>
    <comment ref="E8" authorId="0" shapeId="0" xr:uid="{00000000-0006-0000-1D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razie wystąpienia wyłączeń w poniższych pozycjach należy wpisać
wartość z poz. 1.2. ZZwF
</t>
        </r>
        <r>
          <rPr>
            <b/>
            <i/>
            <sz val="9"/>
            <color indexed="10"/>
            <rFont val="Tahoma"/>
            <family val="2"/>
            <charset val="238"/>
          </rPr>
          <t>I analogicznie w pozostałych pozycjach 1.4., 1.6.itd.</t>
        </r>
      </text>
    </comment>
    <comment ref="E10" authorId="0" shapeId="0" xr:uid="{00000000-0006-0000-1D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Kwota wyłączenia z danym podmiotem
Wpisujemy w wytłuszczone komórki</t>
        </r>
      </text>
    </comment>
    <comment ref="E18" authorId="1" shapeId="0" xr:uid="{00000000-0006-0000-1D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WYDZIAŁ KSIĘGOWOŚCI UMŁ I NADAL DZIALAJĄCE JEDNOSTKI ORGANIZACYJNE 800-03</t>
        </r>
      </text>
    </comment>
    <comment ref="E23" authorId="1" shapeId="0" xr:uid="{00000000-0006-0000-1D00-000006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WSZYSTKO CO PRZEJĘTE JEST OD ZLIKWIDOWANYCH LUB POŁĄCZONYCH JEDNOSTEK KONTO 800-05</t>
        </r>
      </text>
    </comment>
    <comment ref="E28" authorId="1" shapeId="0" xr:uid="{00000000-0006-0000-1D00-000007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WSZYSTKIE PASYWA KTÓRE JEDNOSTKA ZLIKWIDOWANA LUB POŁĄCZONA PRZEKAZAŁA</t>
        </r>
      </text>
    </comment>
    <comment ref="E43" authorId="1" shapeId="0" xr:uid="{00000000-0006-0000-1D00-000008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DZIALAJĄCE JEDNOSTKI ORGANIZACYJNE 800-03
KTÓRE PRZEKAZAŁY ŚR. TRWAŁE</t>
        </r>
      </text>
    </comment>
    <comment ref="B48" authorId="1" shapeId="0" xr:uid="{00000000-0006-0000-1D00-000009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WSZYSTKO CO PRZEJĘTE JEST OD ZLIKWIDOWANYCH LUB POŁĄCZONYCH JEDNOSTEK KONTO 800-05</t>
        </r>
      </text>
    </comment>
    <comment ref="B53" authorId="1" shapeId="0" xr:uid="{00000000-0006-0000-1D00-00000A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WSZYSTKIE AKTYWA KTÓRE JEDNOSTKA ZLIKWIDOWANA LUB POŁĄCZONA PRZEKAZAŁA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</author>
  </authors>
  <commentList>
    <comment ref="B19" authorId="0" shapeId="0" xr:uid="{00000000-0006-0000-1E00-000001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WYDZIAŁ EDUKACJI
</t>
        </r>
      </text>
    </comment>
    <comment ref="C19" authorId="0" shapeId="0" xr:uid="{00000000-0006-0000-1E00-000002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NALEŻY WPISAĆ NE WYCIAGU BANKOWEGO</t>
        </r>
      </text>
    </comment>
    <comment ref="E19" authorId="0" shapeId="0" xr:uid="{00000000-0006-0000-1E00-000003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KWOTA ŚR. PIENIĘŻNYCH POZOSTAJĄCA NA WYDZIELONYM RACHUNKU</t>
        </r>
      </text>
    </comment>
    <comment ref="F19" authorId="0" shapeId="0" xr:uid="{00000000-0006-0000-1E00-000004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NALEŻY WPISAĆ POZ. BILANSU D.II.2</t>
        </r>
      </text>
    </comment>
    <comment ref="G19" authorId="0" shapeId="0" xr:uid="{00000000-0006-0000-1E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NALEŻY WPISAĆ "SALDO ZGODNE Z POWIERDZENIEM SALD NA DZIEŃ 31.12.2023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B18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poz. 2 należy wpisać PKD oraz dział np.. 801, 854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D7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>Wartości wykazane muszą odpowiadać wartościom wykazanym w tabeli 1.1.1 za rok 2022 stan na koniec roku</t>
        </r>
      </text>
    </comment>
    <comment ref="F8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Zakup</t>
        </r>
      </text>
    </comment>
    <comment ref="G8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Wszystko co zostało przekazane przez inną jednostkę organizacyjną Miasta Łodzi w tym także Urząd Miasta</t>
        </r>
      </text>
    </comment>
    <comment ref="H8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Darowizny od innych podmiotów, ujawnienia</t>
        </r>
      </text>
    </comment>
    <comment ref="J8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likwidacja</t>
        </r>
      </text>
    </comment>
    <comment ref="K8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Wszystko co zostało przekazane innej jednostce organizacyjnej Miasta Łodzi </t>
        </r>
      </text>
    </comment>
    <comment ref="L8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korekty wartości</t>
        </r>
      </text>
    </comment>
    <comment ref="G20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przypadku wykazania wartości w poz. 1.6. ZZwF należy wykazać kwotę brutto otrzymanych środków trwałych</t>
        </r>
      </text>
    </comment>
    <comment ref="K20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przypadku wykazania wartości w poz. 2.6. ZZwF należy wykazać kwotę brutto przekazanych środków trwałych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D7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12"/>
            <color indexed="81"/>
            <rFont val="Tahoma"/>
            <family val="2"/>
            <charset val="238"/>
          </rPr>
          <t xml:space="preserve">Wartości wykazane muszą odpowiadać wartościom wykazanym w tabeli 1.1.2 za rok 2022 stan na koniec roku
</t>
        </r>
      </text>
    </comment>
    <comment ref="G8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Wszystko co zostało przekazane przez inną jednostkę organizacyjną Miasta Łodzi w tym także Urząd Miasta</t>
        </r>
      </text>
    </comment>
    <comment ref="H8" authorId="0" shapeId="0" xr:uid="{00000000-0006-0000-0300-000003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darowizny od innych podmiotow nie będących jednostkami organizacyyjnymi miasta Łodzi, ujwanienia</t>
        </r>
      </text>
    </comment>
    <comment ref="J8" authorId="0" shapeId="0" xr:uid="{00000000-0006-0000-0300-000004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likwidacja</t>
        </r>
      </text>
    </comment>
    <comment ref="L8" authorId="0" shapeId="0" xr:uid="{00000000-0006-0000-0300-000005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korekta wartości</t>
        </r>
      </text>
    </comment>
    <comment ref="G17" authorId="0" shapeId="0" xr:uid="{00000000-0006-0000-0300-000006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przypadku wykazania wartości w poz. 1.6. ZZwF należy wykazać kwotę dotychczasowego umorzenia na dzień otrzymania środków trwałych</t>
        </r>
      </text>
    </comment>
    <comment ref="K17" authorId="0" shapeId="0" xr:uid="{00000000-0006-0000-0300-000007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W przypadku wykazania wartości w poz. 2.6. ZZwF należy wykazać kwotę dotychczasowego umorzenia na dzień przekazania środków trwałych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A7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wpisać wartość brutto gruntów użytkowanych wieczyście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</author>
  </authors>
  <commentList>
    <comment ref="D11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BO konta290</t>
        </r>
      </text>
    </comment>
    <comment ref="G11" authorId="0" shapeId="0" xr:uid="{00000000-0006-0000-0900-000002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Rozwiązanie z powodu zapłaty lub umorzenia należności</t>
        </r>
      </text>
    </comment>
    <comment ref="H11" authorId="0" shapeId="0" xr:uid="{00000000-0006-0000-0900-000003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BZ konta290</t>
        </r>
      </text>
    </comment>
    <comment ref="D14" authorId="0" shapeId="0" xr:uid="{00000000-0006-0000-0900-000004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BO konta 290 </t>
        </r>
      </text>
    </comment>
    <comment ref="G14" authorId="0" shapeId="0" xr:uid="{00000000-0006-0000-0900-000005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Rozwiązanie z powodu zapłaty lub umorzenia należności</t>
        </r>
      </text>
    </comment>
    <comment ref="H14" authorId="0" shapeId="0" xr:uid="{00000000-0006-0000-0900-000006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BZ konta 290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Malgorzata</author>
  </authors>
  <commentList>
    <comment ref="D9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Kwota zobowiązania do kontrahenta z umowy gwarancyjnej wraz z odsetkami  konto 
240-97
</t>
        </r>
      </text>
    </comment>
    <comment ref="E9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Malgorzata:</t>
        </r>
        <r>
          <rPr>
            <sz val="9"/>
            <color indexed="81"/>
            <rFont val="Tahoma"/>
            <family val="2"/>
            <charset val="238"/>
          </rPr>
          <t xml:space="preserve">
Kwota wykazana w umowie gwarancyjnej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D10" authorId="0" shapeId="0" xr:uid="{00000000-0006-0000-12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NIE NALEŻY WYKAZYWAĆ KWOTY ŚWIADCZEŃ URLOPOWYCH Z ZFŚS WYKAZUJEMY NATOMIAST EKWIWALENTY ZA URLOP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Gosia</author>
  </authors>
  <commentList>
    <comment ref="C16" authorId="0" shapeId="0" xr:uid="{00000000-0006-0000-1800-000001000000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wskazać rodzaj inwentaryzacji: 
1. spis z natury
lub
2. weryfikacja sald</t>
        </r>
      </text>
    </comment>
    <comment ref="C17" authorId="0" shapeId="0" xr:uid="{31F0A6D7-F5FC-484F-8B8C-A97079867FFE}">
      <text>
        <r>
          <rPr>
            <b/>
            <sz val="9"/>
            <color indexed="81"/>
            <rFont val="Tahoma"/>
            <family val="2"/>
            <charset val="238"/>
          </rPr>
          <t>Gosia:</t>
        </r>
        <r>
          <rPr>
            <sz val="9"/>
            <color indexed="81"/>
            <rFont val="Tahoma"/>
            <family val="2"/>
            <charset val="238"/>
          </rPr>
          <t xml:space="preserve">
Należy wskazać rodzaj inwentaryzacji: 
1. spis z natury
lub
2. weryfikacja sald</t>
        </r>
      </text>
    </comment>
  </commentList>
</comments>
</file>

<file path=xl/sharedStrings.xml><?xml version="1.0" encoding="utf-8"?>
<sst xmlns="http://schemas.openxmlformats.org/spreadsheetml/2006/main" count="1038" uniqueCount="531">
  <si>
    <t>Lp.</t>
  </si>
  <si>
    <t>Specyfikacja</t>
  </si>
  <si>
    <t>Stan na początek roku</t>
  </si>
  <si>
    <t>Zwiększenia</t>
  </si>
  <si>
    <t>Zmniejszenia</t>
  </si>
  <si>
    <t>Stan na koniec roku</t>
  </si>
  <si>
    <t>aktualizacja</t>
  </si>
  <si>
    <t>nabycie</t>
  </si>
  <si>
    <t>inne</t>
  </si>
  <si>
    <t>rozchód</t>
  </si>
  <si>
    <t>Inne</t>
  </si>
  <si>
    <t>1.</t>
  </si>
  <si>
    <t>Środki trwałe</t>
  </si>
  <si>
    <t>1.1.</t>
  </si>
  <si>
    <t>Grunty</t>
  </si>
  <si>
    <t>1.1.1.</t>
  </si>
  <si>
    <t>Grunty stanowiące własność jednostki samorządu terytorialnego przekazane w użytkowanie wieczyste innym podmiotom</t>
  </si>
  <si>
    <t>1.2.</t>
  </si>
  <si>
    <t>1.3.</t>
  </si>
  <si>
    <t>Urządzenia techniczne i maszyny</t>
  </si>
  <si>
    <t>1.4.</t>
  </si>
  <si>
    <t>Środki transportu</t>
  </si>
  <si>
    <t>1.5.</t>
  </si>
  <si>
    <t>Inne środki trwałe</t>
  </si>
  <si>
    <t>Wartości niematerialne i prawne</t>
  </si>
  <si>
    <t>Umorzenie środków trwałych</t>
  </si>
  <si>
    <t>Umorzenie gruntów</t>
  </si>
  <si>
    <t>Umorzenie środków transportu</t>
  </si>
  <si>
    <t>2.</t>
  </si>
  <si>
    <t>Długoterminowe aktywa finansowe</t>
  </si>
  <si>
    <t>Odpisy aktualizujące należności według pozycji</t>
  </si>
  <si>
    <t>Stan na początek roku</t>
  </si>
  <si>
    <t>Zwiększenia w roku obrotowym</t>
  </si>
  <si>
    <t>Wykorzystanie</t>
  </si>
  <si>
    <t>Rozwiązanie</t>
  </si>
  <si>
    <t>Stan na koniec roku</t>
  </si>
  <si>
    <t>I.</t>
  </si>
  <si>
    <t xml:space="preserve"> </t>
  </si>
  <si>
    <t>I.1.</t>
  </si>
  <si>
    <t>Należności długoterminowe</t>
  </si>
  <si>
    <t>I.2.</t>
  </si>
  <si>
    <t xml:space="preserve">Należności krótkoterminowe, z tego: </t>
  </si>
  <si>
    <t>I.2.1.</t>
  </si>
  <si>
    <t>należności z tytułu dostaw i usług</t>
  </si>
  <si>
    <t>I.2.2.</t>
  </si>
  <si>
    <t>należności od budżetów</t>
  </si>
  <si>
    <t>I.2.3.</t>
  </si>
  <si>
    <t>należności z tytułu ubezpieczeń społecznych i innych świadczeń</t>
  </si>
  <si>
    <t>I.2.4.</t>
  </si>
  <si>
    <t>pozostałe należności</t>
  </si>
  <si>
    <t>II.</t>
  </si>
  <si>
    <t>Odpisy aktualizujące zapasy według pozycji bilansowych</t>
  </si>
  <si>
    <t>Zapasy</t>
  </si>
  <si>
    <t>Materiały</t>
  </si>
  <si>
    <t>Półprodukty i produkty w toku</t>
  </si>
  <si>
    <t>3.</t>
  </si>
  <si>
    <t>Produkty gotowe</t>
  </si>
  <si>
    <t>4.</t>
  </si>
  <si>
    <t>Towary</t>
  </si>
  <si>
    <t>Rezerwy według celu ich utworzenia</t>
  </si>
  <si>
    <t>Zwiększenia w roku obrotowym</t>
  </si>
  <si>
    <t>Rezerwy na zobowiązania, z tego:</t>
  </si>
  <si>
    <t>na sprawy sądowe</t>
  </si>
  <si>
    <t>na koszty likwidacji szkód ubezpieczeniowych</t>
  </si>
  <si>
    <t>I.3.</t>
  </si>
  <si>
    <t>na koszty likwidacji szkód środowisku naturalnemu</t>
  </si>
  <si>
    <t>na kary</t>
  </si>
  <si>
    <t>z tego:</t>
  </si>
  <si>
    <t>powyżej 1 roku do 3 lat</t>
  </si>
  <si>
    <t>powyżej 3 lat do 5 lat</t>
  </si>
  <si>
    <t>powyżej 5 lat</t>
  </si>
  <si>
    <t>Specyfikacja rozliczeń międzyokresowych czynnych według tytułów</t>
  </si>
  <si>
    <t>Ubezpieczenia majątkowe</t>
  </si>
  <si>
    <t>Ubezpieczenia osobowe</t>
  </si>
  <si>
    <t>Prenumerata</t>
  </si>
  <si>
    <t>Różnica między wartością otrzymanych finansowych składników aktywów a zobowiązaniami zapłaty za nie</t>
  </si>
  <si>
    <t>5.</t>
  </si>
  <si>
    <t>Specyfikacja rozliczeń międzyokresowych biernych według tytułów</t>
  </si>
  <si>
    <t>Wyszczególnienie</t>
  </si>
  <si>
    <t>Kwota wypłaconych świadczeń pracowniczych</t>
  </si>
  <si>
    <t>Specyfikacja środków trwałych nieamortyzowanych lub nieumarzanych</t>
  </si>
  <si>
    <t>Środki trwałe używane na podstawie umów najmu</t>
  </si>
  <si>
    <t>Środki trwałe używane na podstawie umów dzierżawy</t>
  </si>
  <si>
    <t>Środki trwałe używane na podstawie innych umów,</t>
  </si>
  <si>
    <t>w tym</t>
  </si>
  <si>
    <t>umów leasingu</t>
  </si>
  <si>
    <t>Papiery wartościowe</t>
  </si>
  <si>
    <t>liczba</t>
  </si>
  <si>
    <t>Akcje</t>
  </si>
  <si>
    <t>Udziały</t>
  </si>
  <si>
    <t>Dłużne papiery wartościowe</t>
  </si>
  <si>
    <t>Inne papiery wartościowe</t>
  </si>
  <si>
    <t>Zobowiązania warunkowe</t>
  </si>
  <si>
    <t>Stan na koniec roku obrotowego</t>
  </si>
  <si>
    <t>w tym zabezpieczone na majątku jednostki</t>
  </si>
  <si>
    <t>Gwarancje</t>
  </si>
  <si>
    <t>Poręczenia</t>
  </si>
  <si>
    <t>2.1.</t>
  </si>
  <si>
    <t>w tym poręczenia wekslowe</t>
  </si>
  <si>
    <t>Roszczenia sporne</t>
  </si>
  <si>
    <t>Zawarte, ale jeszcze niewykonane umowy</t>
  </si>
  <si>
    <t>5.1.</t>
  </si>
  <si>
    <t>5.2.</t>
  </si>
  <si>
    <t>Wprowadzenie do sprawozdania finansowego, obejmuje w szczególności:</t>
  </si>
  <si>
    <t>nazwę jednostki</t>
  </si>
  <si>
    <t>siedzibę jednostki</t>
  </si>
  <si>
    <t>adres jednostki</t>
  </si>
  <si>
    <t>wskazanie okresu objętego sprawozdaniem</t>
  </si>
  <si>
    <t>omówienie przyjętych zasad (polityki) rachunkowości, w tym metod wyceny aktywów i pasywów (także amortyzacji)</t>
  </si>
  <si>
    <t xml:space="preserve">5. </t>
  </si>
  <si>
    <t>inne informacje</t>
  </si>
  <si>
    <t>Dodatkowe informacje i objaśnienia obejmują w szczególności:</t>
  </si>
  <si>
    <t>aktualną wartość rynkową środków trwałych, w tym dóbr kultury – o ile jednostka dysponuje takimi informacjami</t>
  </si>
  <si>
    <t>kwotę dokonanych w trakcie roku obrotowego odpisów aktualizujących wartość aktywów trwałych odrębnie dla długoterminowych aktywów niefinansowych oraz długoterminowych aktywów finansowych</t>
  </si>
  <si>
    <t>wartość gruntów użytkowanych wieczyście</t>
  </si>
  <si>
    <t>wartość nieamortyzowanych lub nieumarzanych przez jednostkę środków trwałych, używanych na podstawie umów najmu, dzierżawy i innych umów, w tym z tytułu umów leasingu</t>
  </si>
  <si>
    <t>1.6.</t>
  </si>
  <si>
    <t>liczbę oraz wartość posiadanych papierów wartościowych, w tym akcji i udziałów oraz dłużnych papierów wartościowych</t>
  </si>
  <si>
    <t>1.7.</t>
  </si>
  <si>
    <t>1.8.</t>
  </si>
  <si>
    <t>dane o stanie rezerw według celu ich utworzenia na początek roku obrotowego, zwiększeniach, wykorzystaniu, rozwiązaniu i stanie końcowym</t>
  </si>
  <si>
    <t>1.9.</t>
  </si>
  <si>
    <t>a)</t>
  </si>
  <si>
    <t>b)</t>
  </si>
  <si>
    <t>powyżej 3 do 5 lat</t>
  </si>
  <si>
    <t>c)</t>
  </si>
  <si>
    <t>1.10.</t>
  </si>
  <si>
    <t>1.11.</t>
  </si>
  <si>
    <t xml:space="preserve"> łączną kwotę zobowiązań zabezpieczonych na majątku jednostki ze wskazaniem charakteru i formy tych zabezpieczeń</t>
  </si>
  <si>
    <t>1.12.</t>
  </si>
  <si>
    <t xml:space="preserve"> 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</si>
  <si>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1.13.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</si>
  <si>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</si>
  <si>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1.14.</t>
  </si>
  <si>
    <t xml:space="preserve"> łączną kwotę otrzymanych przez jednostkę gwarancji i poręczeń niewykazanych w bilansie</t>
  </si>
  <si>
    <t>1.15.</t>
  </si>
  <si>
    <t xml:space="preserve">kwotę wypłaconych środków pieniężnych na świadczenia pracownicze </t>
  </si>
  <si>
    <t>1.16.</t>
  </si>
  <si>
    <t>wysokość odpisów aktualizujących wartość zapasów</t>
  </si>
  <si>
    <t>2.2.</t>
  </si>
  <si>
    <t>koszt wytworzenia środków trwałych w budowie, w tym odsetki oraz różnice kursowe, które powiększyły koszt wytworzenia środków trwałych w budowie w roku obrotowym</t>
  </si>
  <si>
    <t>2.3.</t>
  </si>
  <si>
    <t>kwotę i charakter poszczególnych pozycji przychodów lub kosztów o nadzwyczajnej wartości lub które wystąpiły incydentalnie</t>
  </si>
  <si>
    <t>2.4.</t>
  </si>
  <si>
    <t>informację o kwocie należności z tytułu podatków realizowanych przez organy podatkowe podległe ministrowi właściwemu do spraw finansów publicznych wykazywanych w sprawozdaniu z wykonania planu dochodów budżetowych</t>
  </si>
  <si>
    <t>2.5.</t>
  </si>
  <si>
    <t>Inne informacje niż wymienione powyżej, jeżeli mogłyby w istotny sposób wpłynąć na ocenę sytuacji majątkowej i finansowej oraz wynik finansowy jednostki</t>
  </si>
  <si>
    <t>(rok, miesiąc, dzień)</t>
  </si>
  <si>
    <t xml:space="preserve">Zwiększenia </t>
  </si>
  <si>
    <t xml:space="preserve">Zmniejszenia </t>
  </si>
  <si>
    <t>kod, miasto, ulica nr</t>
  </si>
  <si>
    <r>
      <t xml:space="preserve">Informacja dodatkowa                                     </t>
    </r>
    <r>
      <rPr>
        <b/>
        <sz val="14"/>
        <color indexed="53"/>
        <rFont val="Times New Roman"/>
        <family val="1"/>
        <charset val="238"/>
      </rPr>
      <t xml:space="preserve">  </t>
    </r>
  </si>
  <si>
    <t>Nie dotyczy</t>
  </si>
  <si>
    <t>do Zasad</t>
  </si>
  <si>
    <t>podstawowy przedmiot działalności jednostki * (niepotrzebne skreslić)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</si>
  <si>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</t>
  </si>
  <si>
    <t>dotyczy: sprawozdania finansowego</t>
  </si>
  <si>
    <t>Oświadczam,że:</t>
  </si>
  <si>
    <t>sporządzone zostało zgodnie z obowiązującymi przepisami prawa, na podstawie ksiąg rachunkowych zawierających wszystkie operacje gospodarcze, dotyczące okresu sprawozdawczego, udokumentowane dowodami księgowymi.</t>
  </si>
  <si>
    <t>2) Na sprawozdanie finansowe składaja się:</t>
  </si>
  <si>
    <t>a) bilans,</t>
  </si>
  <si>
    <t>b) rachunek zysków i strat,</t>
  </si>
  <si>
    <t>c) zestawienie zmian w funduszu,</t>
  </si>
  <si>
    <t>3) W sprawozdaniu finansowym i zestawieniu danych ujawione zostały wszystkie zdarzenia, które nastąpiły po dacie bilansu i mogłyby mieć wpływ na ocenę sytuacji majątkowej i finansowej jednostki/komórki organizacyjnej,</t>
  </si>
  <si>
    <t>4) Inwentaryzacja została przeprowadzona zgodnie z przepisami ustawy o rachunkowości, a jej wyniki prawidłowo udokumentowane i ujęte w księgach rachunkowych,</t>
  </si>
  <si>
    <t>5)Posiadamy pełną świadomość ponoszonej przez nas odpowiedzialności za prawidłowość i rzetelność przedkładanego sprawozdania finansowego i zestawień danych oraz ksiąg rachunkowych i dowodów księgowych, stanowiących podstawę jego sporządzenia.</t>
  </si>
  <si>
    <t xml:space="preserve">    …..………………....</t>
  </si>
  <si>
    <t>Załącznik Nr 2</t>
  </si>
  <si>
    <t>Informacja w zakresie inwentaryzacji składników majątkowych</t>
  </si>
  <si>
    <t xml:space="preserve">Aktywa i pasywa </t>
  </si>
  <si>
    <t>Metoda inwentaryzacji</t>
  </si>
  <si>
    <t>Dzień, na który została przeprowadzona inwentaryzacja</t>
  </si>
  <si>
    <t xml:space="preserve"> Budynki, lokale i obiekty inżynierii lądowej i wodnej</t>
  </si>
  <si>
    <t xml:space="preserve"> Inne środki trwałe</t>
  </si>
  <si>
    <t>Środki trwałe w budowie (inwestycje)</t>
  </si>
  <si>
    <t xml:space="preserve"> Zaliczki na środki trwałe w budowie ( inwestycje)</t>
  </si>
  <si>
    <t xml:space="preserve"> Należności długoterminowe</t>
  </si>
  <si>
    <t>Akcje i udziały</t>
  </si>
  <si>
    <t xml:space="preserve"> Inne papiery wartościowe</t>
  </si>
  <si>
    <t xml:space="preserve"> Inne długoterminowe aktywa finansowe</t>
  </si>
  <si>
    <t xml:space="preserve"> Wartość mienia zlikwidowanych jednostek</t>
  </si>
  <si>
    <t xml:space="preserve"> Należności z tytułu dostaw i usług</t>
  </si>
  <si>
    <t>Należności od budżetów</t>
  </si>
  <si>
    <t>Należności z tytułu ubezpieczeń i innych świadczeń</t>
  </si>
  <si>
    <t>Pozostałe należności</t>
  </si>
  <si>
    <t xml:space="preserve"> Rozliczenia z tytułu środków na wydatki budżetowe</t>
  </si>
  <si>
    <t>Rozliczenia z tytułu środków na dochody budżetowe</t>
  </si>
  <si>
    <t>Środki pieniężne w kasie</t>
  </si>
  <si>
    <t>Środki pieniężne na rachunkach bankowych</t>
  </si>
  <si>
    <t>Inne środki pieniężne</t>
  </si>
  <si>
    <t>Fundusz jednostki</t>
  </si>
  <si>
    <t>Fundusz mienia zlikwidowanych jednostek</t>
  </si>
  <si>
    <t>Państwowe fundusze celowe</t>
  </si>
  <si>
    <t>Zobowiązania długoterminowe</t>
  </si>
  <si>
    <t>Zobowiązania z tytułu dostaw i usług</t>
  </si>
  <si>
    <t>Zobowiązania wobec budżetów</t>
  </si>
  <si>
    <t>Zobowiązania z tytułu ubezpieczeń i innych świadczeń</t>
  </si>
  <si>
    <t>Zobowiązania z tytułu wynagrodzeń</t>
  </si>
  <si>
    <t xml:space="preserve"> Pozostałe zobowiązania</t>
  </si>
  <si>
    <t>Sumy obce (depozytowe,zabezpieczenia wykonania umów)</t>
  </si>
  <si>
    <t>Rezerwy na zobowiązania</t>
  </si>
  <si>
    <t>Zakładowy Fundusz Świadczeń Socjalnych</t>
  </si>
  <si>
    <t xml:space="preserve"> Inne fundusze</t>
  </si>
  <si>
    <t>Załącznik Nr 3</t>
  </si>
  <si>
    <t>AKTYWA</t>
  </si>
  <si>
    <t>w tym odsetki</t>
  </si>
  <si>
    <t>A.</t>
  </si>
  <si>
    <t>Aktywa trwałe</t>
  </si>
  <si>
    <t>Rzeczowe aktywa trwałe</t>
  </si>
  <si>
    <t xml:space="preserve">Środki trwałe </t>
  </si>
  <si>
    <t>Środki trwałe w budowie ( inwestycje)</t>
  </si>
  <si>
    <t>III.</t>
  </si>
  <si>
    <t>B.</t>
  </si>
  <si>
    <t>Aktywa obrotowe</t>
  </si>
  <si>
    <t>Należności krótkoterminowe</t>
  </si>
  <si>
    <t>Należności z tytułu dostaw i usług</t>
  </si>
  <si>
    <t xml:space="preserve">Pozostałe należności </t>
  </si>
  <si>
    <t>Rozliczenia z tytułu środków na wydatki budżetowe i z tytułu dochodów budżetowych</t>
  </si>
  <si>
    <t>IV.</t>
  </si>
  <si>
    <t xml:space="preserve">Rozliczenia międzyokresowe </t>
  </si>
  <si>
    <t>P A S Y W A</t>
  </si>
  <si>
    <t>Zobowiązania krótkoterminowe</t>
  </si>
  <si>
    <t>Pozostałe zobowiązania</t>
  </si>
  <si>
    <t>7.</t>
  </si>
  <si>
    <t>E.</t>
  </si>
  <si>
    <t>Rozliczenia międzyokresowe</t>
  </si>
  <si>
    <t>Wyłączenia do sprawozdania łącznego - wykaz wzajemnych przychodów i kosztów z tytułu operacji dokonywanych między podmiotami objętymi sprawozdaniem łącznym</t>
  </si>
  <si>
    <t>ew.podatek VAT</t>
  </si>
  <si>
    <t>Przychody netto z podstawowej działalności operacyjnej</t>
  </si>
  <si>
    <t>Przychody netto ze sprzedaży produktów</t>
  </si>
  <si>
    <t xml:space="preserve"> z tego od podmiotu objętego sprawozdaniem łącznym</t>
  </si>
  <si>
    <t>Przychody netto ze sprzedaży towarów i materiałów</t>
  </si>
  <si>
    <t>V.</t>
  </si>
  <si>
    <t>Dotacje na finansowanie działalności podstawowej</t>
  </si>
  <si>
    <t>VI.</t>
  </si>
  <si>
    <t>Przychody z tytułu dochodów budżetowych</t>
  </si>
  <si>
    <t>Koszty działalności operacyjnej</t>
  </si>
  <si>
    <t>Zużycie materiałów i energii</t>
  </si>
  <si>
    <t>Usługi obce</t>
  </si>
  <si>
    <t>Podatki i opłaty</t>
  </si>
  <si>
    <t>VII.</t>
  </si>
  <si>
    <t>Pozostałe koszty rodzajowe</t>
  </si>
  <si>
    <t>VIII.</t>
  </si>
  <si>
    <t>Wartość sprzedanych towarów i materiałów</t>
  </si>
  <si>
    <t>IX.</t>
  </si>
  <si>
    <t>Inne świadczenia finansowane z budżetu</t>
  </si>
  <si>
    <t>X.</t>
  </si>
  <si>
    <t>Pozostale obciążenia</t>
  </si>
  <si>
    <t>D.</t>
  </si>
  <si>
    <t>Pozostałe przychody operacyjne</t>
  </si>
  <si>
    <t>Dotacje</t>
  </si>
  <si>
    <t>Inne przychody operacyjne</t>
  </si>
  <si>
    <t>Pozostałe koszty operacyjne</t>
  </si>
  <si>
    <t>G.</t>
  </si>
  <si>
    <t>Przychody finansowe</t>
  </si>
  <si>
    <t>Odsetki</t>
  </si>
  <si>
    <t>H.</t>
  </si>
  <si>
    <t>Koszty finansowe</t>
  </si>
  <si>
    <t xml:space="preserve">Wyłączenia do sprawozdania łącznego - wykaz wzajemnych zwiększeń i zmniejszeń wykazanych w zestawieniu zmian w funduszu </t>
  </si>
  <si>
    <t>Zwiększenia funduszu (z tytułu)</t>
  </si>
  <si>
    <t>Zrealizowane wydatki budżetowe</t>
  </si>
  <si>
    <t>Środki na inwestycje</t>
  </si>
  <si>
    <t>Nieodpłatnie otrzymane środki trwałe i środki trwałe w budowie oraz wartości niematerialne i prawne</t>
  </si>
  <si>
    <t>Aktywa przejęte od zlikwidowanych (połączonych) jednostek</t>
  </si>
  <si>
    <t>Inne zwiększenia</t>
  </si>
  <si>
    <t xml:space="preserve">Zmniejszenia funduszu jednostki </t>
  </si>
  <si>
    <t>Zrealizowane dochody budżetowe</t>
  </si>
  <si>
    <t>Dotacje i środki na inwestycje</t>
  </si>
  <si>
    <t>2.6.</t>
  </si>
  <si>
    <t>Wartość sprzedanych i nieodpłatnie przekazanych środków trwałych i środków trwałych w budowie oraz wartości niematerialnych i prawnych</t>
  </si>
  <si>
    <t>2.7.</t>
  </si>
  <si>
    <t>Pasywa przejęte od zlikwidowanych (połączonych) jednostek</t>
  </si>
  <si>
    <t>2.9.</t>
  </si>
  <si>
    <t>Inne zmniejszenia</t>
  </si>
  <si>
    <t>NALEŻNOŚCI</t>
  </si>
  <si>
    <t>Nazwa kontrahenta</t>
  </si>
  <si>
    <t>Nr dowodu źródłowego</t>
  </si>
  <si>
    <t>Data dowodu źródłowego</t>
  </si>
  <si>
    <t xml:space="preserve">Kwota </t>
  </si>
  <si>
    <t>pozycja w bilansie</t>
  </si>
  <si>
    <t>dodatkowe informacje</t>
  </si>
  <si>
    <t>ZOBOWIĄZANIA</t>
  </si>
  <si>
    <t>Wykaz wzajemnych przychodów i kosztów  wykazanych w rachunku zysków i strat, a nieuzgodnionych między podmiotami objętymi sprawozdaniem łącznym</t>
  </si>
  <si>
    <t>PRZYCHODY</t>
  </si>
  <si>
    <t>pozycja w rachunku zysków  i strat</t>
  </si>
  <si>
    <t>KOSZTY</t>
  </si>
  <si>
    <t>pozycja w rachunku zysków i strat</t>
  </si>
  <si>
    <t xml:space="preserve">        </t>
  </si>
  <si>
    <t>Wykaz wzajemnch dochodów i wydatków  wykazanych w zestawieniu zmian w funduszu  a nieuzgodnionych między  podmiotami objętymi sprawozdaniem łącznym</t>
  </si>
  <si>
    <t>DOCHODY</t>
  </si>
  <si>
    <t>pozycja w zestawieniu zmian w funduszu</t>
  </si>
  <si>
    <t>WYDATKI</t>
  </si>
  <si>
    <t>Środki trwałe w budowie</t>
  </si>
  <si>
    <t>Umorzenie innych środków trwałych</t>
  </si>
  <si>
    <t>d) informacja dodatkowa</t>
  </si>
  <si>
    <t>Grunty stanowiące własność jednostki samorządu terytorialnego, przekazane w uzytkowanie wieczyste innym podmiotom</t>
  </si>
  <si>
    <t>Akcje lub udziały</t>
  </si>
  <si>
    <t>Wynik finansowy netto (+,-)</t>
  </si>
  <si>
    <t>inne informacje:</t>
  </si>
  <si>
    <t>Środki pieniężne budżetu, w tym:</t>
  </si>
  <si>
    <t>wydatki niewygasające zrealizowane w roku obrotowym</t>
  </si>
  <si>
    <t>Różnice kursowe od od środków pieniężnych na r-kach walutowych</t>
  </si>
  <si>
    <t>Różnice kursowe dotyczące projektów</t>
  </si>
  <si>
    <t>Różnice kursowe od zobowiązań finansowych walutowych</t>
  </si>
  <si>
    <t>Wynik na operacjach niekasowych, z tego</t>
  </si>
  <si>
    <t>Wyłączenia wzajemnych rozliczeń między jednostkami/komórkami organizacyjnymi, w tym:</t>
  </si>
  <si>
    <t>suma wyłączeń w bilansie</t>
  </si>
  <si>
    <t>X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</si>
  <si>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</t>
  </si>
  <si>
    <t>Długoterminowe aktywa niefinansowe (Aktywa: A.I, A.II, AIII) w tym:</t>
  </si>
  <si>
    <t>Zaliczki na środki trwałe w budowie (inwestycje)</t>
  </si>
  <si>
    <t>Należności finansowe Miasta Łodzi (dotyczy bilansu z wykonania budżetu)</t>
  </si>
  <si>
    <t xml:space="preserve">Specyfikacja </t>
  </si>
  <si>
    <t>Zobowiązania 
(wartość wykazana w bilansie)</t>
  </si>
  <si>
    <t>Tytuł zobowiązania</t>
  </si>
  <si>
    <t>Zobowiązania z tytułu leasingu finansowego</t>
  </si>
  <si>
    <t>Zobowiązania z tytułu leasingu zwrotnego</t>
  </si>
  <si>
    <t>W tym na aktywach:</t>
  </si>
  <si>
    <t>trwałych</t>
  </si>
  <si>
    <t>obrotowych</t>
  </si>
  <si>
    <t>Poręczenia, w tym</t>
  </si>
  <si>
    <t>poręczenia wekslowe</t>
  </si>
  <si>
    <t>utworzone rezerwy bilansowe</t>
  </si>
  <si>
    <t>Hipoteczne</t>
  </si>
  <si>
    <t>Zastawy</t>
  </si>
  <si>
    <t xml:space="preserve">Inne </t>
  </si>
  <si>
    <t>Inna specyfikacja, w tym:</t>
  </si>
  <si>
    <t>zastawy</t>
  </si>
  <si>
    <t>hipoteki</t>
  </si>
  <si>
    <t>Pozycja bilansowa</t>
  </si>
  <si>
    <t>Naprawy gwarancyjne</t>
  </si>
  <si>
    <t>Usługi wykonane, niezafakturowane</t>
  </si>
  <si>
    <t>Pozostałe</t>
  </si>
  <si>
    <t xml:space="preserve">Otrzymane poręczenia </t>
  </si>
  <si>
    <t>Otrzymane gwarancje</t>
  </si>
  <si>
    <t>-         skapitalizowane odsetki</t>
  </si>
  <si>
    <t>-         skapitalizowane różnice kursowe</t>
  </si>
  <si>
    <t>Przychody o nadzwyczajnej wartości lub które wystąpiły incydentalnie</t>
  </si>
  <si>
    <t>suma wyłączeń w rachunku zysków i strat</t>
  </si>
  <si>
    <t>suma wyłączeń w zstawieniu zmian w funduszu jednostki</t>
  </si>
  <si>
    <t>Specyfikacja umorzenia</t>
  </si>
  <si>
    <t xml:space="preserve">dane o odpisach aktualizujących wartość należności, ze wskazaniem stanu na początek roku obrotowego, zwiększeniach, wykorzystaniu, rozwiązaniu i stanie na koniec roku obrotowego, z uwzględnieniem należności finansowych jednostek samorządu terytorialnego </t>
  </si>
  <si>
    <t>Dla jednostek budżetowych i samorządowych zakładów budżetowych (poz.Pasywa D.I.)</t>
  </si>
  <si>
    <t>Rodzaj zabezpieczenia</t>
  </si>
  <si>
    <t xml:space="preserve">Koszty o nadzwyczajnej wartości lub które wystąpiły incydentalnie </t>
  </si>
  <si>
    <t>Dane prezentowane w Tabeli 1.3</t>
  </si>
  <si>
    <t>Dane prezentowane w Tabeli 1.4</t>
  </si>
  <si>
    <t>Dane prezentowane w Tabeli 1.5</t>
  </si>
  <si>
    <t>Dane prezentowane w Tabeli 1.6</t>
  </si>
  <si>
    <t>Dane prezentowane w Tabeli 1.7</t>
  </si>
  <si>
    <t>Dane prezentowane w Tabeli 1.8</t>
  </si>
  <si>
    <t>Dane prezentowane w Tabeli 1.9</t>
  </si>
  <si>
    <t>Dane prezentowane w Tabeli 1.10</t>
  </si>
  <si>
    <t>Dane prezentowane w Tabeli 1.11</t>
  </si>
  <si>
    <t>Dane prezentowane w Tabeli 1.12</t>
  </si>
  <si>
    <t>Dane prezentowane w Tabeli 1.14</t>
  </si>
  <si>
    <t>Dane prezentowane w Tabeli 1.15</t>
  </si>
  <si>
    <t>Dane prezentowane w Tabeli 2.1</t>
  </si>
  <si>
    <t>Dane prezentowane w Tabeli 2.2</t>
  </si>
  <si>
    <t>Dane prezentowane w Tabeli 2.3</t>
  </si>
  <si>
    <t>Dane prezentowane w Tabeli 3.1</t>
  </si>
  <si>
    <t>Proszę podać kwotę w przypadku posiadania informacji
- ……………….</t>
  </si>
  <si>
    <t>w tym środki trwałe i środki trwałe w budowie oraz wartości niematerialne i prawne nieodpłatnie  otrzymane/przekazane (dotyczy poz. 1.6 i 2.6 w zzwf)</t>
  </si>
  <si>
    <t>SUMA (1+2+3+4)</t>
  </si>
  <si>
    <t>SUMA (1+2)</t>
  </si>
  <si>
    <t xml:space="preserve">Wartość prezentowana w bilansie </t>
  </si>
  <si>
    <t xml:space="preserve">Wartość pozabilansowa </t>
  </si>
  <si>
    <t>SUMA (1+2+3)</t>
  </si>
  <si>
    <t>w tym dotyczące wyłączeń wzajemnych pomiędzy jednostkami/komórkami organizacyjnymi</t>
  </si>
  <si>
    <t>Dla Organu (poz.Pasywa I.1.2. bilansu z wykonania budżetu)</t>
  </si>
  <si>
    <t>Odprawy emerytalne i rentowe</t>
  </si>
  <si>
    <t>Nagrody jubileuszowe</t>
  </si>
  <si>
    <t xml:space="preserve">Stan na początek roku </t>
  </si>
  <si>
    <t xml:space="preserve">Stan na koniec roku </t>
  </si>
  <si>
    <t>SUMA (1+2+3+4+5)</t>
  </si>
  <si>
    <t>Kwota zobowiązania</t>
  </si>
  <si>
    <t>Kwota zabezpieczenia</t>
  </si>
  <si>
    <t xml:space="preserve">  (rok, miesiąc, dzień)</t>
  </si>
  <si>
    <t>Tabela 1.3 Kwota odpisów aktualizujących wartość aktywów 
trwałych dokonanych w trakcie roku</t>
  </si>
  <si>
    <t>Tabela 1.4 Wartość gruntów użytkowanych wieczyście</t>
  </si>
  <si>
    <t xml:space="preserve">Tabela 1.5 Wartość środków trwałych nieamortyzowanych lub nieumarzanych wg podanej specyfikacji </t>
  </si>
  <si>
    <t>Stan na dzień bilansowy</t>
  </si>
  <si>
    <t xml:space="preserve">wartość bilansowa  </t>
  </si>
  <si>
    <t>Tabela 1.7 Odpisy aktualizujące wartość należności</t>
  </si>
  <si>
    <t>Tabela 1.8 Zmiana stanu rezerw wg celu ich utworzenia</t>
  </si>
  <si>
    <t>Tabela 1.10 Wartość zobowiązań z tytułu umów leasingu finansowego
i zwrotnego</t>
  </si>
  <si>
    <t xml:space="preserve">Tabela 1.11 Łączna kwota zobowiązań bilansowych zabezpieczonych na majątku jednostki </t>
  </si>
  <si>
    <t>Tabela 1.13.1  Rozliczenia międzyokresowe czynne</t>
  </si>
  <si>
    <t>Tabela 1.13.2  Rozliczenia międzyokresowe bierne</t>
  </si>
  <si>
    <t>Tabela 2.1 Wysokość odpisów aktualizujących wartość zapasów</t>
  </si>
  <si>
    <t xml:space="preserve">Tabela  2.2 Koszt wytworzenia środków trwałych w budowie w roku obrotowym </t>
  </si>
  <si>
    <t>Tabela 2.3 Kwota i charakter przychodów/kosztów o nadzwyczajnej wartości lub które wystąpiły incydentalnie</t>
  </si>
  <si>
    <t xml:space="preserve">Tabela 3.1 Wyłączenia wzajemnych rozliczeń między jednostkami/komórkami organizacyjnymi </t>
  </si>
  <si>
    <t>Wartość odpisów aktualizujących dokonanych w trakcie roku obrotowego</t>
  </si>
  <si>
    <t>przemieszczenie wewnętrzne *</t>
  </si>
  <si>
    <t>*  dotyczy przemieszczeń wewnętrznych:</t>
  </si>
  <si>
    <t>Należności jednostki budżetowej i samorządowego zakładu budżetowego</t>
  </si>
  <si>
    <t>Rozwiązanie
(art. 35c. ustawy o rachunkowości)</t>
  </si>
  <si>
    <t>Wykorzystanie
(art. 35b. ust.3 ustawy o rachunkowości)</t>
  </si>
  <si>
    <t>Tabela 1.15 Wypłacone świadczenia pracownicze</t>
  </si>
  <si>
    <t>1.1.1</t>
  </si>
  <si>
    <t>1.1.2</t>
  </si>
  <si>
    <t>1.2.1</t>
  </si>
  <si>
    <t>1.2.2</t>
  </si>
  <si>
    <t>1.3.1</t>
  </si>
  <si>
    <t xml:space="preserve"> - aktywa</t>
  </si>
  <si>
    <t xml:space="preserve"> - pasywa</t>
  </si>
  <si>
    <t xml:space="preserve"> - przychody</t>
  </si>
  <si>
    <t xml:space="preserve"> - koszty </t>
  </si>
  <si>
    <t xml:space="preserve"> - zwiększenia</t>
  </si>
  <si>
    <t xml:space="preserve"> - zmniejszenia</t>
  </si>
  <si>
    <t>1) pomiędzy grupami rodzajowymi środków trwałych poszczególnych jednostek (w tym w ramach Urzędu Miasta Łodzi)</t>
  </si>
  <si>
    <t xml:space="preserve">2) przesunięć środków trwałych, środków trwałych w budowie, zaliczek na środki trwałe w budowie i wartości niematerialnych i prawnych pomiędzy jednostkami (w tym pomiędzy jednostkami a Urzędem Miasta Łodzi) </t>
  </si>
  <si>
    <t>Załącznik Nr 4a</t>
  </si>
  <si>
    <t>Załącznik Nr 4b</t>
  </si>
  <si>
    <t>Załącznik Nr 4c</t>
  </si>
  <si>
    <t>Załącznik Nr 4d</t>
  </si>
  <si>
    <t>Załącznik Nr 4e</t>
  </si>
  <si>
    <t>Załącznik Nr 4f</t>
  </si>
  <si>
    <t>Załącznik Nr 4g</t>
  </si>
  <si>
    <t>Tabela 1.1.2 Zmiany stanu umorzenia/amortyzacji środków trwałych i wartości niematerialnych i prawnych</t>
  </si>
  <si>
    <t>Tabela 1.14 Łączna kwota otrzymanych przez jednostkę gwarancji i poręczeń niewykazanych w bilansie</t>
  </si>
  <si>
    <t xml:space="preserve"> i zwrotnego</t>
  </si>
  <si>
    <t>podział zobowiązań długoterminowych o pozostałym od dnia bilansowego, przewidywanym umową lub wynikającym z innego tytułu prawnego, okresie spłaty:</t>
  </si>
  <si>
    <t>Tabela 1.9 Podział zobowiązań długoterminowych o pozostałym  od dnia bilansowego, przewidywanym umową lub wynikającym</t>
  </si>
  <si>
    <t>umorzenie za okres (amortyzacja roczna)</t>
  </si>
  <si>
    <t>1.3.2</t>
  </si>
  <si>
    <t xml:space="preserve">wskazanie, że sprawozdanie finansowe zawiera dane łączne </t>
  </si>
  <si>
    <t xml:space="preserve">   Tabela 1.6  Liczba oraz wartość posiadanych papierów wartościowych  wg podanej specyfikacji 
</t>
  </si>
  <si>
    <t>Tabela 1.12 Łączna kwota zobowiązań warunkowych jednostki w tym zabezpieczonych na majątku jednostki</t>
  </si>
  <si>
    <t>tytułu prawnego okresie spłaty</t>
  </si>
  <si>
    <t xml:space="preserve"> z innego</t>
  </si>
  <si>
    <t>Załącznik Nr 1</t>
  </si>
  <si>
    <t>I.4.</t>
  </si>
  <si>
    <t>I.5.</t>
  </si>
  <si>
    <t>1) sprawozdanie finansowe zostało sporządzone w zł i gr, zawiera dane porównywalne wg.art.46, 47 i 48 ustawy o rachunkowości;
2) rachunek zysków i strat sporządzono w wersji porównawczej;
3) punktem wyjściowym do sporządzenia sprawozdania finansowego były prawidłowo prowadzone księgi rachunkowe;
4) dowody księgowe i księgi rachunkowe oraz dokumenty inwentaryzacyjne zostały uprzednio sprawdzone, odpowiednio zaksięgowane i chronologicznie uporządkowane; 
5) ilość jednostek/komórek organizacyjnych wchodzących w skład sprawozdania finansowego - ....1..... 
6) pozostałe informacje istotne dla jednostek/komórek organizacyjnych sporządzających sprawozdanie finansowe za dany rok obrotowy ......................................................................................................</t>
  </si>
  <si>
    <t>Umorzenie budynków, lokali i obiektów inżynierii lądowej i wodnej</t>
  </si>
  <si>
    <t>sporządził</t>
  </si>
  <si>
    <t>Razem</t>
  </si>
  <si>
    <t>Wykaz wzajemnych należności i zobowiązań oraz innych rozrachunków o podobnym charkterze wykazanych w bilansie,                          a nieuzgodnionych między podmiotami objętymi sprawozdaniem łącznym</t>
  </si>
  <si>
    <t xml:space="preserve">                                                                                                             </t>
  </si>
  <si>
    <r>
      <t>Wyłączenia do sprawozdania łącznego/</t>
    </r>
    <r>
      <rPr>
        <b/>
        <strike/>
        <sz val="12"/>
        <rFont val="Times New Roman"/>
        <family val="1"/>
        <charset val="238"/>
      </rPr>
      <t xml:space="preserve">bilansu skonsolidowanego </t>
    </r>
    <r>
      <rPr>
        <b/>
        <sz val="12"/>
        <rFont val="Times New Roman"/>
        <family val="1"/>
        <charset val="238"/>
      </rPr>
      <t>* - wykaz wzajemnych zobowiązań oraz innych rozrachunków o podobnym charakterze</t>
    </r>
  </si>
  <si>
    <r>
      <t>Wyłączenia do sprawozdania łącznego/</t>
    </r>
    <r>
      <rPr>
        <b/>
        <strike/>
        <sz val="12"/>
        <rFont val="Times New Roman"/>
        <family val="1"/>
        <charset val="238"/>
      </rPr>
      <t>bilansu skonsolidowanego</t>
    </r>
    <r>
      <rPr>
        <b/>
        <sz val="12"/>
        <rFont val="Times New Roman"/>
        <family val="1"/>
        <charset val="238"/>
      </rPr>
      <t xml:space="preserve"> * - wykaz wzajemnych należności oraz innych rozrachunków o podobnym charakterze</t>
    </r>
  </si>
  <si>
    <r>
      <t>z tego od podmiotu objętego sprawozdaniem łącznym/</t>
    </r>
    <r>
      <rPr>
        <strike/>
        <sz val="10"/>
        <rFont val="Times New Roman"/>
        <family val="1"/>
        <charset val="238"/>
      </rPr>
      <t>bilansem skonsolidowanym*</t>
    </r>
  </si>
  <si>
    <r>
      <t>z tego od podmiotu objętego sprawozdaniem łącznym</t>
    </r>
    <r>
      <rPr>
        <strike/>
        <sz val="10"/>
        <rFont val="Times New Roman"/>
        <family val="1"/>
        <charset val="238"/>
      </rPr>
      <t>/bilansem skonsolidowanym*</t>
    </r>
  </si>
  <si>
    <t>Tabela 1.1.1  Zmiany stanu wartości początkowej  rzeczowych aktywów trwałych i wartości niematerialnych i prawnych</t>
  </si>
  <si>
    <t>Budynki, lokale i obiekty inżynierii lądowej i wodnej</t>
  </si>
  <si>
    <t>Umorzenie wartości niematerialnych i prawnych</t>
  </si>
  <si>
    <t>w tym wartość umorzenia od środków trwałych i wnip  nieodpłatnie  otrzymanych/przekazanych (dotyczy poz. 1.6 i 2.6 w zzwf)</t>
  </si>
  <si>
    <t xml:space="preserve">2) przesunięć środków trwałych, środków trwałych w budowie, zaliczek na środki trwałe w budowie i wartości niematerialnych i prawnych pomiędzy  jednostkami </t>
  </si>
  <si>
    <t xml:space="preserve"> (w tym pomiędzy jednostkami a Urzędem Miasta Łodzi) </t>
  </si>
  <si>
    <t>Umorzenie urządzeń technicznych  i maszyn</t>
  </si>
  <si>
    <t xml:space="preserve"> (rok, miesiąc, dzień)</t>
  </si>
  <si>
    <t xml:space="preserve">Sporządził                                              </t>
  </si>
  <si>
    <r>
      <t>Oświadczenie Kierownika jednostki/</t>
    </r>
    <r>
      <rPr>
        <b/>
        <strike/>
        <sz val="14"/>
        <rFont val="Times New Roman"/>
        <family val="1"/>
        <charset val="238"/>
      </rPr>
      <t>komórki organizacyjnej</t>
    </r>
  </si>
  <si>
    <t xml:space="preserve">Sporządził                                             </t>
  </si>
  <si>
    <r>
      <rPr>
        <strike/>
        <sz val="11"/>
        <rFont val="Times New Roman"/>
        <family val="1"/>
        <charset val="238"/>
      </rPr>
      <t>tak</t>
    </r>
    <r>
      <rPr>
        <sz val="11"/>
        <rFont val="Times New Roman"/>
        <family val="1"/>
        <charset val="238"/>
      </rPr>
      <t>/nie dotyczy  *( niepotrzebne skreslić)</t>
    </r>
  </si>
  <si>
    <t>…....................................................................</t>
  </si>
  <si>
    <t>(pieczęć imienna, podpis)</t>
  </si>
  <si>
    <t>(rok, miesiąc, dzień</t>
  </si>
  <si>
    <t xml:space="preserve">Sporządził                            </t>
  </si>
  <si>
    <t xml:space="preserve">Sporządził                                            </t>
  </si>
  <si>
    <t>(rok,miesiąc, dzień)</t>
  </si>
  <si>
    <t>(rok, miesiąc,dzień)</t>
  </si>
  <si>
    <t xml:space="preserve">        ………….........................</t>
  </si>
  <si>
    <t xml:space="preserve">     </t>
  </si>
  <si>
    <t xml:space="preserve">           </t>
  </si>
  <si>
    <t xml:space="preserve">                       </t>
  </si>
  <si>
    <t xml:space="preserve">              </t>
  </si>
  <si>
    <t>(rok, miesiąc dzień)</t>
  </si>
  <si>
    <t>Nazwa jednostki</t>
  </si>
  <si>
    <t>weryfikacja sald</t>
  </si>
  <si>
    <t xml:space="preserve">(główny księgowy)                </t>
  </si>
  <si>
    <t>….................................</t>
  </si>
  <si>
    <t>….....................................</t>
  </si>
  <si>
    <t>UZPEŁNIENIE DANYCH JEST OBOWIĄZKOWE</t>
  </si>
  <si>
    <t>Dane prezentowane w Tabeli 1.1.3</t>
  </si>
  <si>
    <t>Wartość netto rzeczowych aktywów trwałych i Wartości niematerialnych i prawnych</t>
  </si>
  <si>
    <t>Tabela 1.1.3 Grunty przekazane w użytkowanie wieczyste</t>
  </si>
  <si>
    <t>Wartość księgowa netto gruntów przekazanych w użytkowanie wieczyste, przed dokonaniem odpisów z tytułu trwałej utraty wartości spowodowanych ustanowieniem prawa użytkowania wieczystego</t>
  </si>
  <si>
    <t>Skumulowana wartość odpisów z tytułu trwałej utraty wartości spowodowanych ustanowieniem prawa użytkowania wieczystego,</t>
  </si>
  <si>
    <t>Wartość gruntów stanowiąca podstawę ustalenia opłaty rocznej w roku obrotowym,</t>
  </si>
  <si>
    <t>Powierzchnia gruntów przekazanych w użytkowanie wieczyste,</t>
  </si>
  <si>
    <t>Wartość księgowa netto i powierzchnia gruntów przekazanych w wieczyste użytkowanie przeznaczonych na cele mieszkaniowe, które podlegają przekształceniu w prawo własności na mocy ustawy z dnia 20 lipca 2018 r.</t>
  </si>
  <si>
    <t>Wartość księgowa netto gruntów wcześniej użytkowanych wieczyście, przekształconych w prawo własności na mocy ustawy z dnia 29 lipca 2005 r.</t>
  </si>
  <si>
    <t>Inne świadczenia pracownicze w tym ekwiwalenty urlopowe</t>
  </si>
  <si>
    <t>Wartość z roku poprzedniego</t>
  </si>
  <si>
    <t>Wartość z roku bieżącego</t>
  </si>
  <si>
    <t>Tabela 2.5.1 Informacje uzupełniające do bilansu z wykonania budżetu</t>
  </si>
  <si>
    <t>(główny księgowy)</t>
  </si>
  <si>
    <t>Dane prezentowane w Tabeli 1.1.2</t>
  </si>
  <si>
    <t>Dane prezentowane w Tabeli 1.1.1</t>
  </si>
  <si>
    <t xml:space="preserve">Dane prezentowane w Tabeli 1.13.1 </t>
  </si>
  <si>
    <t>Dane prezentowane w Tabeli 1.13.2</t>
  </si>
  <si>
    <t>Dane prezentowane w Tabeli 2.5.1</t>
  </si>
  <si>
    <t>Środki pieniężne państwowego funduszu celowego</t>
  </si>
  <si>
    <t xml:space="preserve"> Rozliczenia międzyokresowe (aktywa)</t>
  </si>
  <si>
    <t>Odpisy z wyniku finansowego (nadwyżka środków obrotowych) (-)</t>
  </si>
  <si>
    <t>Fundusze placówek</t>
  </si>
  <si>
    <t>Rozliczenia międzyokresowe (pasywa)</t>
  </si>
  <si>
    <t>5.3.</t>
  </si>
  <si>
    <t>umowy wsparcia</t>
  </si>
  <si>
    <t>B.IV</t>
  </si>
  <si>
    <t>D.III, D.IV</t>
  </si>
  <si>
    <t>Wartość w roku obrotowym</t>
  </si>
  <si>
    <t>w tym:</t>
  </si>
  <si>
    <t xml:space="preserve"> Koszt wytworzenia środków trwałych w budowie wytworzonych w roku obrotowym</t>
  </si>
  <si>
    <r>
      <rPr>
        <b/>
        <sz val="11"/>
        <rFont val="Times New Roman"/>
        <family val="1"/>
        <charset val="238"/>
      </rPr>
      <t xml:space="preserve">ZASADY POLITYKI RACHUNKOWOŚCI 
</t>
    </r>
    <r>
      <rPr>
        <sz val="11"/>
        <rFont val="Times New Roman"/>
        <family val="1"/>
        <charset val="238"/>
      </rPr>
      <t xml:space="preserve">Zasady rachunkowości przyjęte przy sporządzaniu sprawozdania finansowego są zgodne z przepisami rachunkowości z uwzględnieniem ustawy o finansach publicznych.
</t>
    </r>
    <r>
      <rPr>
        <b/>
        <sz val="11"/>
        <rFont val="Times New Roman"/>
        <family val="1"/>
        <charset val="238"/>
      </rPr>
      <t xml:space="preserve"> ZASADY WYCENY AKTYWÓW I PASYWÓW</t>
    </r>
    <r>
      <rPr>
        <sz val="11"/>
        <rFont val="Times New Roman"/>
        <family val="1"/>
        <charset val="238"/>
      </rPr>
      <t xml:space="preserve">
</t>
    </r>
    <r>
      <rPr>
        <b/>
        <sz val="11"/>
        <rFont val="Times New Roman"/>
        <family val="1"/>
        <charset val="238"/>
      </rPr>
      <t>Środki trwałe i WNiP *</t>
    </r>
    <r>
      <rPr>
        <sz val="11"/>
        <rFont val="Times New Roman"/>
        <family val="1"/>
        <charset val="238"/>
      </rPr>
      <t xml:space="preserve">
- wg cen nabycia
- w odniesieniu do ujwanionych środków trwałych i WNiP ( z wyjątkiem gruntów) wartość początkową określa się wg posiadanych dokumentów z uwzględnieniem zużycia, a przy ich braku wg wartości określonej na podstawie aktualnej ceny rynkowej. Wartość początkową ujawnionych gruntów określa się wg ceny nabycia lub wg wartości wynikającej z posiadanych dokumentów, a przy ich braku przyjmuje się średnią cenę transakcyjną w odniesieniu do 1 m</t>
    </r>
    <r>
      <rPr>
        <sz val="11"/>
        <rFont val="Calibri"/>
        <family val="2"/>
        <charset val="238"/>
      </rPr>
      <t>²</t>
    </r>
    <r>
      <rPr>
        <sz val="11"/>
        <rFont val="Times New Roman"/>
        <family val="1"/>
        <charset val="238"/>
      </rPr>
      <t xml:space="preserve"> nieruchomości gruntowej zgodnie z jej przeznaczeniem, określonej w "Raporcie obrotu niezagospodarowanymi działkami gruntów w Łodzi" publikowanym przez Łódzki Ośrodek Geodezji.
</t>
    </r>
    <r>
      <rPr>
        <b/>
        <sz val="11"/>
        <rFont val="Times New Roman"/>
        <family val="1"/>
        <charset val="238"/>
      </rPr>
      <t xml:space="preserve">Amortyzacja
</t>
    </r>
    <r>
      <rPr>
        <sz val="11"/>
        <rFont val="Times New Roman"/>
        <family val="1"/>
        <charset val="238"/>
      </rPr>
      <t xml:space="preserve">- metoda liniowa
</t>
    </r>
    <r>
      <rPr>
        <b/>
        <sz val="11"/>
        <rFont val="Times New Roman"/>
        <family val="1"/>
        <charset val="238"/>
      </rPr>
      <t>Środki trwałe w budowie *</t>
    </r>
    <r>
      <rPr>
        <sz val="11"/>
        <rFont val="Times New Roman"/>
        <family val="1"/>
        <charset val="238"/>
      </rPr>
      <t xml:space="preserve">
-cena nabycia lub koszt wytworzenia
</t>
    </r>
    <r>
      <rPr>
        <b/>
        <sz val="11"/>
        <rFont val="Times New Roman"/>
        <family val="1"/>
        <charset val="238"/>
      </rPr>
      <t>Inwestycje długoterminowe i krótkoterminowe *</t>
    </r>
    <r>
      <rPr>
        <sz val="11"/>
        <rFont val="Times New Roman"/>
        <family val="1"/>
        <charset val="238"/>
      </rPr>
      <t xml:space="preserve">
-wg ceny nabycia
-</t>
    </r>
    <r>
      <rPr>
        <strike/>
        <sz val="11"/>
        <rFont val="Times New Roman"/>
        <family val="1"/>
        <charset val="238"/>
      </rPr>
      <t>wg ceny rynkowej</t>
    </r>
    <r>
      <rPr>
        <sz val="11"/>
        <rFont val="Times New Roman"/>
        <family val="1"/>
        <charset val="238"/>
      </rPr>
      <t xml:space="preserve">
- </t>
    </r>
    <r>
      <rPr>
        <strike/>
        <sz val="11"/>
        <rFont val="Times New Roman"/>
        <family val="1"/>
        <charset val="238"/>
      </rPr>
      <t>w wartości godziwej</t>
    </r>
    <r>
      <rPr>
        <sz val="11"/>
        <rFont val="Times New Roman"/>
        <family val="1"/>
        <charset val="238"/>
      </rPr>
      <t xml:space="preserve">
</t>
    </r>
    <r>
      <rPr>
        <b/>
        <sz val="11"/>
        <rFont val="Times New Roman"/>
        <family val="1"/>
        <charset val="238"/>
      </rPr>
      <t>Długoterminowe aktywa finansowe *</t>
    </r>
    <r>
      <rPr>
        <sz val="11"/>
        <rFont val="Times New Roman"/>
        <family val="1"/>
        <charset val="238"/>
      </rPr>
      <t xml:space="preserve">
- </t>
    </r>
    <r>
      <rPr>
        <strike/>
        <sz val="11"/>
        <rFont val="Times New Roman"/>
        <family val="1"/>
        <charset val="238"/>
      </rPr>
      <t>w wartości godziwej</t>
    </r>
    <r>
      <rPr>
        <sz val="11"/>
        <rFont val="Times New Roman"/>
        <family val="1"/>
        <charset val="238"/>
      </rPr>
      <t xml:space="preserve">, w cenie nabycia z uwzględnieniem utraty wartości
</t>
    </r>
    <r>
      <rPr>
        <b/>
        <sz val="11"/>
        <rFont val="Times New Roman"/>
        <family val="1"/>
        <charset val="238"/>
      </rPr>
      <t>Należności</t>
    </r>
    <r>
      <rPr>
        <sz val="11"/>
        <rFont val="Times New Roman"/>
        <family val="1"/>
        <charset val="238"/>
      </rPr>
      <t xml:space="preserve"> 
- w kwocie wymaganej zapłaty z zachowaniem osrtożności,
</t>
    </r>
    <r>
      <rPr>
        <b/>
        <sz val="11"/>
        <rFont val="Times New Roman"/>
        <family val="1"/>
        <charset val="238"/>
      </rPr>
      <t xml:space="preserve">Roszczenia i zobowiązania
</t>
    </r>
    <r>
      <rPr>
        <sz val="11"/>
        <rFont val="Times New Roman"/>
        <family val="1"/>
        <charset val="238"/>
      </rPr>
      <t xml:space="preserve"> - w kwocie wymaganej zapłaty
</t>
    </r>
    <r>
      <rPr>
        <b/>
        <sz val="11"/>
        <rFont val="Times New Roman"/>
        <family val="1"/>
        <charset val="238"/>
      </rPr>
      <t>Środki pieniężne
 -</t>
    </r>
    <r>
      <rPr>
        <sz val="11"/>
        <rFont val="Times New Roman"/>
        <family val="1"/>
        <charset val="238"/>
      </rPr>
      <t xml:space="preserve"> w wartości nominalnej
</t>
    </r>
    <r>
      <rPr>
        <b/>
        <sz val="11"/>
        <rFont val="Times New Roman"/>
        <family val="1"/>
        <charset val="238"/>
      </rPr>
      <t xml:space="preserve">Kredyty i pożyczki </t>
    </r>
    <r>
      <rPr>
        <sz val="11"/>
        <rFont val="Times New Roman"/>
        <family val="1"/>
        <charset val="238"/>
      </rPr>
      <t xml:space="preserve">
- w kwocie wymaganej zapłaty art.28 u.o r. 
</t>
    </r>
    <r>
      <rPr>
        <b/>
        <sz val="11"/>
        <rFont val="Times New Roman"/>
        <family val="1"/>
        <charset val="238"/>
      </rPr>
      <t>Rezerwy na zobowiązania</t>
    </r>
    <r>
      <rPr>
        <sz val="11"/>
        <rFont val="Times New Roman"/>
        <family val="1"/>
        <charset val="238"/>
      </rPr>
      <t xml:space="preserve">
- w wiarygodnie oszacowanej wartości 
</t>
    </r>
    <r>
      <rPr>
        <b/>
        <sz val="11"/>
        <rFont val="Times New Roman"/>
        <family val="1"/>
        <charset val="238"/>
      </rPr>
      <t>Fundusze specjalne</t>
    </r>
    <r>
      <rPr>
        <sz val="11"/>
        <rFont val="Times New Roman"/>
        <family val="1"/>
        <charset val="238"/>
      </rPr>
      <t xml:space="preserve">
- w wartości nominalnej
</t>
    </r>
    <r>
      <rPr>
        <b/>
        <sz val="11"/>
        <rFont val="Times New Roman"/>
        <family val="1"/>
        <charset val="238"/>
      </rPr>
      <t xml:space="preserve">Rozliczenia międzyokresowe 
- </t>
    </r>
    <r>
      <rPr>
        <sz val="11"/>
        <rFont val="Times New Roman"/>
        <family val="1"/>
        <charset val="238"/>
      </rPr>
      <t xml:space="preserve">w wartości nominalnej 
</t>
    </r>
    <r>
      <rPr>
        <b/>
        <sz val="11"/>
        <rFont val="Times New Roman"/>
        <family val="1"/>
        <charset val="238"/>
      </rPr>
      <t>Wynik finansowy
-</t>
    </r>
    <r>
      <rPr>
        <sz val="11"/>
        <rFont val="Times New Roman"/>
        <family val="1"/>
        <charset val="238"/>
      </rPr>
      <t>w wiarygodnie ustalonej wartości przy zachowaniu zasady memoriału, współmierności, ostrożności i realizacji
* niepotrzebne skreślić</t>
    </r>
  </si>
  <si>
    <t>Ubezpieczenia społeczne i inne świadczenia dla pracowników</t>
  </si>
  <si>
    <r>
      <t xml:space="preserve">dzień , m-c , rok </t>
    </r>
    <r>
      <rPr>
        <b/>
        <sz val="11"/>
        <rFont val="Times New Roman"/>
        <family val="1"/>
        <charset val="238"/>
      </rPr>
      <t>do</t>
    </r>
    <r>
      <rPr>
        <sz val="11"/>
        <rFont val="Times New Roman"/>
        <family val="1"/>
        <charset val="238"/>
      </rPr>
      <t xml:space="preserve"> dzień, m-c, rok
</t>
    </r>
    <r>
      <rPr>
        <b/>
        <sz val="11"/>
        <rFont val="Times New Roman"/>
        <family val="1"/>
        <charset val="238"/>
      </rPr>
      <t>01.01.2024 do 31.12.2024</t>
    </r>
  </si>
  <si>
    <t>1) Sprawozdanie finansowe   za rok 2024</t>
  </si>
  <si>
    <t xml:space="preserve"> ROK 2024</t>
  </si>
  <si>
    <r>
      <t xml:space="preserve">(kierownik </t>
    </r>
    <r>
      <rPr>
        <strike/>
        <sz val="10"/>
        <rFont val="Arial CE"/>
        <charset val="238"/>
      </rPr>
      <t>jednostki</t>
    </r>
    <r>
      <rPr>
        <sz val="10"/>
        <rFont val="Arial CE"/>
        <charset val="238"/>
      </rPr>
      <t>/jednostki obsługującej,</t>
    </r>
    <r>
      <rPr>
        <strike/>
        <sz val="10"/>
        <rFont val="Arial CE"/>
        <charset val="238"/>
      </rPr>
      <t>komórki organizacyjnej</t>
    </r>
    <r>
      <rPr>
        <sz val="10"/>
        <rFont val="Arial CE"/>
        <charset val="238"/>
      </rPr>
      <t xml:space="preserve"> )*</t>
    </r>
  </si>
  <si>
    <r>
      <t>(kierownik</t>
    </r>
    <r>
      <rPr>
        <strike/>
        <sz val="12"/>
        <rFont val="Times New Roman"/>
        <family val="1"/>
        <charset val="238"/>
      </rPr>
      <t xml:space="preserve"> jednostki</t>
    </r>
    <r>
      <rPr>
        <sz val="12"/>
        <rFont val="Times New Roman"/>
        <family val="1"/>
        <charset val="238"/>
      </rPr>
      <t xml:space="preserve">/jednostki obsługującej, </t>
    </r>
    <r>
      <rPr>
        <strike/>
        <sz val="12"/>
        <rFont val="Times New Roman"/>
        <family val="1"/>
        <charset val="238"/>
      </rPr>
      <t xml:space="preserve">komórki organizacyjnej </t>
    </r>
    <r>
      <rPr>
        <sz val="12"/>
        <rFont val="Times New Roman"/>
        <family val="1"/>
        <charset val="238"/>
      </rPr>
      <t>*)</t>
    </r>
  </si>
  <si>
    <t>(główny księgowy)                                                                         (rok, miesiąc, dzień)                                 (kierownik jednostki obsługującej)</t>
  </si>
  <si>
    <t>Joanna Wojtowska</t>
  </si>
  <si>
    <t>2025-03-14</t>
  </si>
  <si>
    <t>31.12.2024</t>
  </si>
  <si>
    <t>spis z natury, weryfikacja sald</t>
  </si>
  <si>
    <t>D.II.2</t>
  </si>
  <si>
    <t>saldo zgodne z potwierdzeniem sald na dzień 31.12.2024</t>
  </si>
  <si>
    <t>Centrum Zajęć Pozaszkolnych nr 1</t>
  </si>
  <si>
    <t>91-818 Łódź, ul. Zawiszy Czarnego 39</t>
  </si>
  <si>
    <r>
      <t>1 )</t>
    </r>
    <r>
      <rPr>
        <b/>
        <strike/>
        <sz val="11"/>
        <rFont val="Times New Roman"/>
        <family val="1"/>
        <charset val="238"/>
      </rPr>
      <t xml:space="preserve"> samorządowy zakład budżetowy</t>
    </r>
    <r>
      <rPr>
        <strike/>
        <sz val="11"/>
        <rFont val="Times New Roman"/>
        <family val="1"/>
        <charset val="238"/>
      </rPr>
      <t xml:space="preserve"> - PKD..........................dział/działy klasyfikacji budżetowej.............. </t>
    </r>
    <r>
      <rPr>
        <sz val="11"/>
        <rFont val="Times New Roman"/>
        <family val="1"/>
        <charset val="238"/>
      </rPr>
      <t xml:space="preserve">
2) </t>
    </r>
    <r>
      <rPr>
        <b/>
        <sz val="11"/>
        <rFont val="Times New Roman"/>
        <family val="1"/>
        <charset val="238"/>
      </rPr>
      <t>jednostka budżetowa/</t>
    </r>
    <r>
      <rPr>
        <b/>
        <strike/>
        <sz val="11"/>
        <rFont val="Times New Roman"/>
        <family val="1"/>
        <charset val="238"/>
      </rPr>
      <t>komórka organizacyjna</t>
    </r>
    <r>
      <rPr>
        <sz val="11"/>
        <rFont val="Times New Roman"/>
        <family val="1"/>
        <charset val="238"/>
      </rPr>
      <t xml:space="preserve">  - PKD 85.52.Z dział/działy klasyfikacji budżetowej 801, 851, 854, 926
3)</t>
    </r>
    <r>
      <rPr>
        <strike/>
        <sz val="11"/>
        <rFont val="Times New Roman"/>
        <family val="1"/>
        <charset val="238"/>
      </rPr>
      <t xml:space="preserve"> </t>
    </r>
    <r>
      <rPr>
        <b/>
        <strike/>
        <sz val="11"/>
        <rFont val="Times New Roman"/>
        <family val="1"/>
        <charset val="238"/>
      </rPr>
      <t>jednostka samorządu terytorialnego</t>
    </r>
    <r>
      <rPr>
        <strike/>
        <sz val="11"/>
        <rFont val="Times New Roman"/>
        <family val="1"/>
        <charset val="238"/>
      </rPr>
      <t xml:space="preserve"> w rozumieniu organu finansowego - PKD.............dział/działy klasyfikacji budżetowej.............. </t>
    </r>
  </si>
  <si>
    <t>31.12.2022 / 31.12.2024</t>
  </si>
  <si>
    <t>spis z natury / weryfikacja sald</t>
  </si>
  <si>
    <t>potwierdzenie sald / weryfikacja sald</t>
  </si>
  <si>
    <t>Zarząd Zieleni Miejskiej</t>
  </si>
  <si>
    <t>Miejski Ośrodek Sportu i Rekreacji</t>
  </si>
  <si>
    <t>WB nr 0160/2024</t>
  </si>
  <si>
    <t>Wydział Edukacji UMŁ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</si>
</sst>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_-* #,##0.00\ _z_ł_-;\-* #,##0.00\ _z_ł_-;_-* &quot;-&quot;??\ _z_ł_-;_-@_-"/>
  </numFmts>
  <fonts count="7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2"/>
      <name val="Open Sans"/>
    </font>
    <font>
      <sz val="10"/>
      <color indexed="11"/>
      <name val="Arial"/>
      <family val="2"/>
      <charset val="238"/>
    </font>
    <font>
      <sz val="9"/>
      <name val="Open Sans"/>
    </font>
    <font>
      <sz val="9.5"/>
      <name val="Open Sans"/>
    </font>
    <font>
      <b/>
      <sz val="14"/>
      <color indexed="8"/>
      <name val="Times New Roman"/>
      <family val="1"/>
      <charset val="238"/>
    </font>
    <font>
      <b/>
      <sz val="14"/>
      <color indexed="53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9"/>
      <name val="Arial"/>
      <family val="2"/>
      <charset val="238"/>
    </font>
    <font>
      <b/>
      <sz val="10"/>
      <name val="Times New Roman"/>
      <family val="1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"/>
      <family val="2"/>
      <charset val="238"/>
    </font>
    <font>
      <b/>
      <sz val="10"/>
      <name val="Arial CE"/>
      <charset val="238"/>
    </font>
    <font>
      <b/>
      <i/>
      <sz val="12"/>
      <name val="Times New Roman"/>
      <family val="1"/>
      <charset val="238"/>
    </font>
    <font>
      <b/>
      <i/>
      <sz val="14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0"/>
      <name val="Tuiga"/>
      <charset val="238"/>
    </font>
    <font>
      <sz val="10"/>
      <name val="Times New Roman CE"/>
      <charset val="238"/>
    </font>
    <font>
      <i/>
      <sz val="12"/>
      <name val="Book Antiqua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9"/>
      <color indexed="10"/>
      <name val="Tahoma"/>
      <family val="2"/>
      <charset val="238"/>
    </font>
    <font>
      <b/>
      <strike/>
      <sz val="11"/>
      <name val="Times New Roman"/>
      <family val="1"/>
      <charset val="238"/>
    </font>
    <font>
      <strike/>
      <sz val="11"/>
      <name val="Times New Roman"/>
      <family val="1"/>
      <charset val="238"/>
    </font>
    <font>
      <sz val="11"/>
      <color theme="1"/>
      <name val="Czcionka tekstu podstawowego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Book Antiqua"/>
      <family val="1"/>
      <charset val="238"/>
    </font>
    <font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Book Antiqua"/>
      <family val="1"/>
      <charset val="238"/>
    </font>
    <font>
      <sz val="14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trike/>
      <sz val="12"/>
      <name val="Times New Roman"/>
      <family val="1"/>
      <charset val="238"/>
    </font>
    <font>
      <strike/>
      <sz val="10"/>
      <name val="Times New Roman"/>
      <family val="1"/>
      <charset val="238"/>
    </font>
    <font>
      <sz val="12"/>
      <color indexed="81"/>
      <name val="Tahoma"/>
      <family val="2"/>
      <charset val="238"/>
    </font>
    <font>
      <i/>
      <sz val="18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8"/>
      <color theme="1"/>
      <name val="Calibri"/>
      <family val="2"/>
      <charset val="238"/>
      <scheme val="minor"/>
    </font>
    <font>
      <i/>
      <sz val="18"/>
      <name val="Calibri"/>
      <family val="2"/>
      <charset val="238"/>
      <scheme val="minor"/>
    </font>
    <font>
      <b/>
      <strike/>
      <sz val="14"/>
      <name val="Times New Roman"/>
      <family val="1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trike/>
      <sz val="12"/>
      <name val="Times New Roman"/>
      <family val="1"/>
      <charset val="238"/>
    </font>
    <font>
      <strike/>
      <sz val="10"/>
      <name val="Arial CE"/>
      <charset val="238"/>
    </font>
    <font>
      <sz val="11"/>
      <name val="Calibri"/>
      <family val="2"/>
      <charset val="238"/>
    </font>
    <font>
      <sz val="9.5"/>
      <name val="Open Sans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10">
    <xf numFmtId="0" fontId="0" fillId="0" borderId="0"/>
    <xf numFmtId="0" fontId="40" fillId="0" borderId="0" applyNumberFormat="0" applyFill="0" applyBorder="0" applyAlignment="0" applyProtection="0"/>
    <xf numFmtId="0" fontId="10" fillId="0" borderId="0"/>
    <xf numFmtId="0" fontId="10" fillId="0" borderId="0"/>
    <xf numFmtId="0" fontId="39" fillId="0" borderId="0"/>
    <xf numFmtId="0" fontId="1" fillId="0" borderId="0"/>
    <xf numFmtId="0" fontId="32" fillId="0" borderId="0"/>
    <xf numFmtId="0" fontId="1" fillId="0" borderId="0"/>
    <xf numFmtId="0" fontId="16" fillId="0" borderId="0"/>
    <xf numFmtId="44" fontId="1" fillId="0" borderId="0" applyFill="0" applyBorder="0" applyAlignment="0" applyProtection="0"/>
  </cellStyleXfs>
  <cellXfs count="650">
    <xf numFmtId="0" fontId="0" fillId="0" borderId="0" xfId="0"/>
    <xf numFmtId="0" fontId="41" fillId="0" borderId="0" xfId="0" applyFont="1" applyAlignment="1">
      <alignment horizontal="justify" vertical="center"/>
    </xf>
    <xf numFmtId="0" fontId="42" fillId="0" borderId="0" xfId="0" applyFont="1" applyAlignment="1">
      <alignment vertical="center" wrapText="1"/>
    </xf>
    <xf numFmtId="0" fontId="2" fillId="0" borderId="0" xfId="7" applyFont="1" applyAlignment="1">
      <alignment horizontal="left"/>
    </xf>
    <xf numFmtId="0" fontId="1" fillId="0" borderId="0" xfId="7"/>
    <xf numFmtId="0" fontId="3" fillId="0" borderId="0" xfId="7" applyFont="1"/>
    <xf numFmtId="0" fontId="4" fillId="0" borderId="0" xfId="7" applyFont="1"/>
    <xf numFmtId="0" fontId="5" fillId="0" borderId="0" xfId="7" applyFont="1" applyAlignment="1">
      <alignment horizontal="center" wrapText="1"/>
    </xf>
    <xf numFmtId="0" fontId="6" fillId="0" borderId="0" xfId="7" applyFont="1" applyAlignment="1">
      <alignment horizontal="center" wrapText="1"/>
    </xf>
    <xf numFmtId="0" fontId="11" fillId="0" borderId="0" xfId="2" applyFont="1" applyAlignment="1">
      <alignment horizontal="left"/>
    </xf>
    <xf numFmtId="0" fontId="12" fillId="0" borderId="0" xfId="2" applyFont="1"/>
    <xf numFmtId="0" fontId="13" fillId="0" borderId="0" xfId="2" applyFont="1"/>
    <xf numFmtId="0" fontId="10" fillId="0" borderId="0" xfId="2"/>
    <xf numFmtId="0" fontId="12" fillId="0" borderId="0" xfId="2" applyFont="1" applyAlignment="1">
      <alignment horizontal="left"/>
    </xf>
    <xf numFmtId="0" fontId="13" fillId="0" borderId="0" xfId="2" applyFont="1" applyAlignment="1">
      <alignment horizontal="left"/>
    </xf>
    <xf numFmtId="0" fontId="10" fillId="0" borderId="0" xfId="2" applyAlignment="1">
      <alignment horizontal="left"/>
    </xf>
    <xf numFmtId="44" fontId="1" fillId="0" borderId="0" xfId="9" applyAlignment="1"/>
    <xf numFmtId="0" fontId="16" fillId="0" borderId="0" xfId="8"/>
    <xf numFmtId="0" fontId="17" fillId="0" borderId="0" xfId="2" applyFont="1" applyAlignment="1">
      <alignment horizontal="left"/>
    </xf>
    <xf numFmtId="0" fontId="11" fillId="0" borderId="0" xfId="8" applyFont="1" applyAlignment="1">
      <alignment horizontal="left"/>
    </xf>
    <xf numFmtId="0" fontId="12" fillId="0" borderId="0" xfId="8" applyFont="1" applyAlignment="1">
      <alignment horizontal="center" vertical="center" wrapText="1"/>
    </xf>
    <xf numFmtId="0" fontId="11" fillId="0" borderId="0" xfId="8" applyFont="1" applyAlignment="1">
      <alignment horizontal="center" vertical="center" wrapText="1"/>
    </xf>
    <xf numFmtId="0" fontId="11" fillId="0" borderId="0" xfId="8" applyFont="1" applyAlignment="1">
      <alignment horizontal="center" vertical="top" wrapText="1"/>
    </xf>
    <xf numFmtId="0" fontId="18" fillId="0" borderId="0" xfId="8" applyFont="1" applyAlignment="1">
      <alignment horizontal="center" vertical="top" wrapText="1"/>
    </xf>
    <xf numFmtId="0" fontId="19" fillId="0" borderId="0" xfId="8" applyFont="1" applyAlignment="1">
      <alignment horizontal="left" vertical="top" wrapText="1"/>
    </xf>
    <xf numFmtId="0" fontId="19" fillId="0" borderId="0" xfId="8" applyFont="1" applyAlignment="1">
      <alignment vertical="top"/>
    </xf>
    <xf numFmtId="0" fontId="11" fillId="0" borderId="0" xfId="8" applyFont="1" applyAlignment="1">
      <alignment horizontal="left" vertical="top" wrapText="1"/>
    </xf>
    <xf numFmtId="0" fontId="13" fillId="0" borderId="0" xfId="8" applyFont="1" applyAlignment="1">
      <alignment vertical="center"/>
    </xf>
    <xf numFmtId="0" fontId="19" fillId="0" borderId="0" xfId="8" applyFont="1" applyAlignment="1">
      <alignment vertical="top" wrapText="1"/>
    </xf>
    <xf numFmtId="0" fontId="20" fillId="0" borderId="0" xfId="8" applyFont="1" applyAlignment="1" applyProtection="1">
      <alignment wrapText="1"/>
      <protection locked="0"/>
    </xf>
    <xf numFmtId="0" fontId="13" fillId="0" borderId="0" xfId="8" applyFont="1" applyAlignment="1">
      <alignment vertical="top"/>
    </xf>
    <xf numFmtId="49" fontId="20" fillId="0" borderId="0" xfId="8" applyNumberFormat="1" applyFont="1" applyAlignment="1" applyProtection="1">
      <alignment vertical="center"/>
      <protection locked="0"/>
    </xf>
    <xf numFmtId="0" fontId="13" fillId="0" borderId="1" xfId="8" applyFont="1" applyBorder="1" applyAlignment="1">
      <alignment vertical="center"/>
    </xf>
    <xf numFmtId="4" fontId="22" fillId="0" borderId="0" xfId="8" applyNumberFormat="1" applyFont="1" applyAlignment="1" applyProtection="1">
      <alignment horizontal="right" vertical="center" shrinkToFit="1"/>
      <protection locked="0"/>
    </xf>
    <xf numFmtId="0" fontId="13" fillId="0" borderId="1" xfId="8" applyFont="1" applyBorder="1"/>
    <xf numFmtId="4" fontId="23" fillId="0" borderId="0" xfId="8" applyNumberFormat="1" applyFont="1" applyAlignment="1" applyProtection="1">
      <alignment horizontal="right" vertical="center" shrinkToFit="1"/>
      <protection locked="0"/>
    </xf>
    <xf numFmtId="4" fontId="22" fillId="0" borderId="0" xfId="8" applyNumberFormat="1" applyFont="1" applyAlignment="1">
      <alignment horizontal="right" vertical="center" shrinkToFit="1"/>
    </xf>
    <xf numFmtId="4" fontId="22" fillId="0" borderId="1" xfId="8" applyNumberFormat="1" applyFont="1" applyBorder="1" applyAlignment="1" applyProtection="1">
      <alignment horizontal="center" vertical="center" shrinkToFit="1"/>
      <protection locked="0"/>
    </xf>
    <xf numFmtId="4" fontId="23" fillId="0" borderId="0" xfId="8" applyNumberFormat="1" applyFont="1" applyAlignment="1" applyProtection="1">
      <alignment horizontal="center" vertical="center" shrinkToFit="1"/>
      <protection locked="0"/>
    </xf>
    <xf numFmtId="0" fontId="22" fillId="0" borderId="0" xfId="8" applyFont="1" applyAlignment="1">
      <alignment vertical="center"/>
    </xf>
    <xf numFmtId="49" fontId="23" fillId="0" borderId="0" xfId="8" applyNumberFormat="1" applyFont="1" applyAlignment="1">
      <alignment horizontal="left" vertical="center"/>
    </xf>
    <xf numFmtId="4" fontId="22" fillId="0" borderId="0" xfId="8" applyNumberFormat="1" applyFont="1" applyAlignment="1">
      <alignment vertical="center"/>
    </xf>
    <xf numFmtId="0" fontId="23" fillId="0" borderId="0" xfId="8" applyFont="1"/>
    <xf numFmtId="4" fontId="23" fillId="0" borderId="0" xfId="8" applyNumberFormat="1" applyFont="1" applyAlignment="1" applyProtection="1">
      <alignment vertical="center"/>
      <protection locked="0"/>
    </xf>
    <xf numFmtId="4" fontId="20" fillId="0" borderId="0" xfId="8" applyNumberFormat="1" applyFont="1" applyAlignment="1" applyProtection="1">
      <alignment vertical="center"/>
      <protection locked="0"/>
    </xf>
    <xf numFmtId="4" fontId="22" fillId="0" borderId="1" xfId="8" applyNumberFormat="1" applyFont="1" applyBorder="1" applyAlignment="1" applyProtection="1">
      <alignment horizontal="center" vertical="center"/>
      <protection locked="0"/>
    </xf>
    <xf numFmtId="4" fontId="22" fillId="0" borderId="0" xfId="8" applyNumberFormat="1" applyFont="1" applyAlignment="1" applyProtection="1">
      <alignment vertical="center"/>
      <protection locked="0"/>
    </xf>
    <xf numFmtId="4" fontId="24" fillId="0" borderId="0" xfId="8" applyNumberFormat="1" applyFont="1" applyAlignment="1" applyProtection="1">
      <alignment vertical="center"/>
      <protection locked="0"/>
    </xf>
    <xf numFmtId="0" fontId="23" fillId="0" borderId="0" xfId="8" applyFont="1" applyAlignment="1">
      <alignment vertical="center"/>
    </xf>
    <xf numFmtId="4" fontId="22" fillId="0" borderId="0" xfId="8" applyNumberFormat="1" applyFont="1" applyAlignment="1" applyProtection="1">
      <alignment vertical="center"/>
      <protection hidden="1"/>
    </xf>
    <xf numFmtId="4" fontId="24" fillId="0" borderId="0" xfId="8" applyNumberFormat="1" applyFont="1" applyAlignment="1" applyProtection="1">
      <alignment vertical="center"/>
      <protection hidden="1"/>
    </xf>
    <xf numFmtId="49" fontId="23" fillId="0" borderId="0" xfId="8" applyNumberFormat="1" applyFont="1" applyAlignment="1" applyProtection="1">
      <alignment vertical="center" wrapText="1"/>
      <protection locked="0"/>
    </xf>
    <xf numFmtId="0" fontId="13" fillId="0" borderId="1" xfId="8" applyFont="1" applyBorder="1" applyAlignment="1">
      <alignment horizontal="left" vertical="center"/>
    </xf>
    <xf numFmtId="0" fontId="13" fillId="0" borderId="1" xfId="8" applyFont="1" applyBorder="1" applyAlignment="1">
      <alignment horizontal="left" vertical="top"/>
    </xf>
    <xf numFmtId="49" fontId="13" fillId="0" borderId="1" xfId="8" applyNumberFormat="1" applyFont="1" applyBorder="1" applyAlignment="1">
      <alignment horizontal="left" vertical="center"/>
    </xf>
    <xf numFmtId="0" fontId="13" fillId="0" borderId="1" xfId="8" applyFont="1" applyBorder="1" applyAlignment="1">
      <alignment horizontal="left"/>
    </xf>
    <xf numFmtId="0" fontId="12" fillId="0" borderId="0" xfId="8" applyFont="1"/>
    <xf numFmtId="0" fontId="13" fillId="0" borderId="1" xfId="8" applyFont="1" applyBorder="1" applyAlignment="1">
      <alignment horizontal="left" vertical="center" wrapText="1"/>
    </xf>
    <xf numFmtId="0" fontId="21" fillId="0" borderId="0" xfId="8" applyFont="1"/>
    <xf numFmtId="0" fontId="19" fillId="0" borderId="0" xfId="8" applyFont="1" applyAlignment="1">
      <alignment horizontal="center" vertical="top" wrapText="1"/>
    </xf>
    <xf numFmtId="0" fontId="25" fillId="0" borderId="0" xfId="8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4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11" fillId="0" borderId="4" xfId="2" applyFont="1" applyBorder="1"/>
    <xf numFmtId="0" fontId="12" fillId="0" borderId="4" xfId="2" applyFont="1" applyBorder="1"/>
    <xf numFmtId="0" fontId="11" fillId="0" borderId="0" xfId="2" applyFont="1"/>
    <xf numFmtId="0" fontId="9" fillId="0" borderId="0" xfId="2" applyFont="1"/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8" fillId="0" borderId="0" xfId="2" applyFont="1"/>
    <xf numFmtId="0" fontId="21" fillId="0" borderId="4" xfId="2" applyFont="1" applyBorder="1" applyAlignment="1">
      <alignment horizontal="center"/>
    </xf>
    <xf numFmtId="0" fontId="21" fillId="0" borderId="4" xfId="2" applyFont="1" applyBorder="1"/>
    <xf numFmtId="0" fontId="13" fillId="0" borderId="4" xfId="2" applyFont="1" applyBorder="1" applyAlignment="1">
      <alignment horizontal="center"/>
    </xf>
    <xf numFmtId="4" fontId="13" fillId="0" borderId="4" xfId="2" applyNumberFormat="1" applyFont="1" applyBorder="1" applyAlignment="1">
      <alignment horizontal="right"/>
    </xf>
    <xf numFmtId="0" fontId="13" fillId="0" borderId="4" xfId="2" applyFont="1" applyBorder="1" applyAlignment="1">
      <alignment horizontal="right"/>
    </xf>
    <xf numFmtId="0" fontId="13" fillId="0" borderId="4" xfId="2" applyFont="1" applyBorder="1"/>
    <xf numFmtId="0" fontId="29" fillId="0" borderId="0" xfId="2" applyFont="1"/>
    <xf numFmtId="0" fontId="30" fillId="0" borderId="0" xfId="2" applyFont="1"/>
    <xf numFmtId="0" fontId="13" fillId="0" borderId="0" xfId="2" applyFont="1" applyAlignment="1">
      <alignment wrapText="1"/>
    </xf>
    <xf numFmtId="4" fontId="13" fillId="0" borderId="0" xfId="2" applyNumberFormat="1" applyFont="1"/>
    <xf numFmtId="0" fontId="10" fillId="0" borderId="0" xfId="2" applyAlignment="1">
      <alignment vertical="center"/>
    </xf>
    <xf numFmtId="0" fontId="12" fillId="0" borderId="5" xfId="2" applyFont="1" applyBorder="1"/>
    <xf numFmtId="0" fontId="12" fillId="0" borderId="0" xfId="2" applyFont="1" applyAlignment="1">
      <alignment wrapText="1"/>
    </xf>
    <xf numFmtId="4" fontId="12" fillId="0" borderId="0" xfId="2" applyNumberFormat="1" applyFont="1"/>
    <xf numFmtId="0" fontId="28" fillId="0" borderId="0" xfId="2" applyFont="1" applyAlignment="1">
      <alignment horizontal="left"/>
    </xf>
    <xf numFmtId="0" fontId="10" fillId="0" borderId="0" xfId="2" applyAlignment="1">
      <alignment horizontal="center" wrapText="1"/>
    </xf>
    <xf numFmtId="0" fontId="21" fillId="0" borderId="4" xfId="2" applyFont="1" applyBorder="1" applyAlignment="1">
      <alignment horizontal="center" vertical="center"/>
    </xf>
    <xf numFmtId="0" fontId="21" fillId="0" borderId="4" xfId="2" applyFont="1" applyBorder="1" applyAlignment="1">
      <alignment horizontal="center" vertical="center" wrapText="1"/>
    </xf>
    <xf numFmtId="0" fontId="10" fillId="0" borderId="0" xfId="2" applyAlignment="1">
      <alignment wrapText="1"/>
    </xf>
    <xf numFmtId="0" fontId="21" fillId="0" borderId="0" xfId="2" applyFont="1"/>
    <xf numFmtId="0" fontId="10" fillId="0" borderId="4" xfId="2" applyBorder="1"/>
    <xf numFmtId="0" fontId="31" fillId="0" borderId="0" xfId="2" applyFont="1"/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13" fillId="0" borderId="1" xfId="2" applyFont="1" applyBorder="1"/>
    <xf numFmtId="0" fontId="12" fillId="0" borderId="1" xfId="2" applyFont="1" applyBorder="1"/>
    <xf numFmtId="0" fontId="10" fillId="0" borderId="1" xfId="2" applyBorder="1"/>
    <xf numFmtId="0" fontId="10" fillId="0" borderId="0" xfId="2" applyAlignment="1">
      <alignment horizontal="center"/>
    </xf>
    <xf numFmtId="0" fontId="41" fillId="0" borderId="1" xfId="0" applyFont="1" applyBorder="1" applyAlignment="1">
      <alignment horizontal="justify" vertical="center" wrapText="1"/>
    </xf>
    <xf numFmtId="0" fontId="41" fillId="0" borderId="1" xfId="0" applyFont="1" applyBorder="1" applyAlignment="1">
      <alignment horizontal="justify" vertical="center"/>
    </xf>
    <xf numFmtId="0" fontId="43" fillId="0" borderId="0" xfId="0" applyFont="1"/>
    <xf numFmtId="0" fontId="23" fillId="0" borderId="0" xfId="8" applyFont="1" applyAlignment="1">
      <alignment horizontal="left" vertical="center"/>
    </xf>
    <xf numFmtId="0" fontId="13" fillId="0" borderId="1" xfId="8" applyFont="1" applyBorder="1" applyAlignment="1">
      <alignment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justify" vertical="center" wrapText="1"/>
    </xf>
    <xf numFmtId="0" fontId="0" fillId="0" borderId="0" xfId="0" applyAlignment="1">
      <alignment horizontal="left"/>
    </xf>
    <xf numFmtId="0" fontId="41" fillId="0" borderId="9" xfId="0" applyFont="1" applyBorder="1" applyAlignment="1">
      <alignment horizontal="justify" vertical="center" wrapText="1"/>
    </xf>
    <xf numFmtId="0" fontId="18" fillId="0" borderId="10" xfId="7" applyFont="1" applyBorder="1" applyAlignment="1">
      <alignment vertical="top"/>
    </xf>
    <xf numFmtId="0" fontId="19" fillId="0" borderId="11" xfId="7" applyFont="1" applyBorder="1" applyAlignment="1">
      <alignment vertical="top"/>
    </xf>
    <xf numFmtId="0" fontId="18" fillId="0" borderId="12" xfId="7" applyFont="1" applyBorder="1" applyAlignment="1">
      <alignment vertical="top"/>
    </xf>
    <xf numFmtId="0" fontId="19" fillId="0" borderId="12" xfId="7" applyFont="1" applyBorder="1" applyAlignment="1">
      <alignment vertical="top"/>
    </xf>
    <xf numFmtId="0" fontId="19" fillId="0" borderId="12" xfId="7" applyFont="1" applyBorder="1" applyAlignment="1">
      <alignment vertical="top" wrapText="1"/>
    </xf>
    <xf numFmtId="0" fontId="18" fillId="0" borderId="11" xfId="7" applyFont="1" applyBorder="1" applyAlignment="1">
      <alignment vertical="top"/>
    </xf>
    <xf numFmtId="0" fontId="19" fillId="0" borderId="11" xfId="7" applyFont="1" applyBorder="1" applyAlignment="1">
      <alignment vertical="top" wrapText="1"/>
    </xf>
    <xf numFmtId="0" fontId="19" fillId="0" borderId="11" xfId="7" applyFont="1" applyBorder="1" applyAlignment="1">
      <alignment horizontal="center" vertical="top" wrapText="1"/>
    </xf>
    <xf numFmtId="0" fontId="19" fillId="0" borderId="10" xfId="7" applyFont="1" applyBorder="1" applyAlignment="1">
      <alignment vertical="top" wrapText="1"/>
    </xf>
    <xf numFmtId="0" fontId="19" fillId="0" borderId="0" xfId="7" applyFont="1"/>
    <xf numFmtId="0" fontId="41" fillId="0" borderId="13" xfId="0" applyFont="1" applyBorder="1" applyAlignment="1">
      <alignment horizontal="justify" vertical="center" wrapText="1"/>
    </xf>
    <xf numFmtId="0" fontId="41" fillId="0" borderId="14" xfId="0" applyFont="1" applyBorder="1" applyAlignment="1">
      <alignment horizontal="justify" vertical="center" wrapText="1"/>
    </xf>
    <xf numFmtId="0" fontId="41" fillId="0" borderId="15" xfId="0" applyFont="1" applyBorder="1" applyAlignment="1">
      <alignment horizontal="justify" vertical="center" wrapText="1"/>
    </xf>
    <xf numFmtId="0" fontId="41" fillId="0" borderId="16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33" fillId="0" borderId="0" xfId="0" applyFont="1" applyAlignment="1">
      <alignment horizontal="justify"/>
    </xf>
    <xf numFmtId="0" fontId="44" fillId="0" borderId="0" xfId="0" applyFont="1"/>
    <xf numFmtId="0" fontId="45" fillId="0" borderId="0" xfId="0" applyFont="1"/>
    <xf numFmtId="0" fontId="46" fillId="4" borderId="1" xfId="0" applyFont="1" applyFill="1" applyBorder="1" applyAlignment="1">
      <alignment wrapText="1"/>
    </xf>
    <xf numFmtId="0" fontId="46" fillId="4" borderId="8" xfId="0" applyFont="1" applyFill="1" applyBorder="1" applyAlignment="1">
      <alignment wrapText="1"/>
    </xf>
    <xf numFmtId="0" fontId="47" fillId="0" borderId="0" xfId="0" applyFont="1" applyAlignment="1">
      <alignment horizontal="justify"/>
    </xf>
    <xf numFmtId="0" fontId="48" fillId="0" borderId="0" xfId="0" applyFont="1"/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16" xfId="0" applyFont="1" applyBorder="1" applyAlignment="1">
      <alignment horizontal="center" vertical="center" wrapText="1"/>
    </xf>
    <xf numFmtId="0" fontId="41" fillId="0" borderId="19" xfId="0" applyFont="1" applyBorder="1" applyAlignment="1">
      <alignment horizontal="justify" vertical="center" wrapText="1"/>
    </xf>
    <xf numFmtId="0" fontId="41" fillId="0" borderId="20" xfId="0" applyFont="1" applyBorder="1" applyAlignment="1">
      <alignment horizontal="justify" vertical="center" wrapText="1"/>
    </xf>
    <xf numFmtId="0" fontId="41" fillId="0" borderId="8" xfId="0" applyFont="1" applyBorder="1" applyAlignment="1">
      <alignment horizontal="center" vertical="center"/>
    </xf>
    <xf numFmtId="0" fontId="41" fillId="0" borderId="21" xfId="0" applyFont="1" applyBorder="1" applyAlignment="1">
      <alignment horizontal="center" vertical="center"/>
    </xf>
    <xf numFmtId="0" fontId="46" fillId="4" borderId="13" xfId="0" applyFont="1" applyFill="1" applyBorder="1" applyAlignment="1">
      <alignment wrapText="1"/>
    </xf>
    <xf numFmtId="0" fontId="46" fillId="4" borderId="1" xfId="0" applyFont="1" applyFill="1" applyBorder="1" applyAlignment="1">
      <alignment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" xfId="0" applyFont="1" applyBorder="1" applyAlignment="1">
      <alignment horizontal="justify" vertical="center" wrapText="1"/>
    </xf>
    <xf numFmtId="0" fontId="49" fillId="0" borderId="8" xfId="0" applyFont="1" applyBorder="1" applyAlignment="1">
      <alignment horizontal="justify" vertical="center" wrapText="1"/>
    </xf>
    <xf numFmtId="0" fontId="41" fillId="0" borderId="6" xfId="0" applyFont="1" applyBorder="1" applyAlignment="1">
      <alignment horizontal="justify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0" xfId="0" applyFont="1" applyBorder="1" applyAlignment="1">
      <alignment horizontal="center" vertical="center" wrapText="1"/>
    </xf>
    <xf numFmtId="0" fontId="41" fillId="0" borderId="26" xfId="0" applyFont="1" applyBorder="1" applyAlignment="1">
      <alignment horizontal="justify" vertical="center" wrapText="1"/>
    </xf>
    <xf numFmtId="0" fontId="41" fillId="0" borderId="3" xfId="0" applyFont="1" applyBorder="1" applyAlignment="1">
      <alignment horizontal="justify" vertical="center" wrapText="1"/>
    </xf>
    <xf numFmtId="0" fontId="41" fillId="0" borderId="2" xfId="0" applyFont="1" applyBorder="1" applyAlignment="1">
      <alignment horizontal="justify" vertical="center" wrapText="1"/>
    </xf>
    <xf numFmtId="0" fontId="41" fillId="0" borderId="27" xfId="0" applyFont="1" applyBorder="1" applyAlignment="1">
      <alignment horizontal="justify" vertical="center" wrapText="1"/>
    </xf>
    <xf numFmtId="0" fontId="50" fillId="0" borderId="24" xfId="0" applyFont="1" applyBorder="1" applyAlignment="1">
      <alignment horizontal="justify" vertical="center" wrapText="1"/>
    </xf>
    <xf numFmtId="0" fontId="41" fillId="0" borderId="8" xfId="0" applyFont="1" applyBorder="1" applyAlignment="1">
      <alignment horizontal="justify" vertical="center"/>
    </xf>
    <xf numFmtId="0" fontId="41" fillId="4" borderId="28" xfId="0" applyFont="1" applyFill="1" applyBorder="1" applyAlignment="1">
      <alignment horizontal="center" vertical="center" wrapText="1"/>
    </xf>
    <xf numFmtId="0" fontId="41" fillId="4" borderId="16" xfId="0" applyFont="1" applyFill="1" applyBorder="1" applyAlignment="1">
      <alignment horizontal="center" vertical="center" wrapText="1"/>
    </xf>
    <xf numFmtId="0" fontId="41" fillId="0" borderId="28" xfId="0" applyFont="1" applyBorder="1" applyAlignment="1">
      <alignment horizontal="justify" vertical="center" wrapText="1"/>
    </xf>
    <xf numFmtId="0" fontId="46" fillId="4" borderId="8" xfId="0" applyFont="1" applyFill="1" applyBorder="1" applyAlignment="1">
      <alignment horizontal="center" wrapText="1"/>
    </xf>
    <xf numFmtId="0" fontId="46" fillId="4" borderId="21" xfId="0" applyFont="1" applyFill="1" applyBorder="1" applyAlignment="1">
      <alignment horizontal="center" wrapText="1"/>
    </xf>
    <xf numFmtId="0" fontId="46" fillId="4" borderId="29" xfId="0" applyFont="1" applyFill="1" applyBorder="1" applyAlignment="1">
      <alignment horizontal="center" vertical="center" wrapText="1"/>
    </xf>
    <xf numFmtId="0" fontId="46" fillId="4" borderId="18" xfId="0" applyFont="1" applyFill="1" applyBorder="1" applyAlignment="1">
      <alignment horizontal="center" vertical="center" wrapText="1"/>
    </xf>
    <xf numFmtId="0" fontId="46" fillId="4" borderId="17" xfId="0" applyFont="1" applyFill="1" applyBorder="1" applyAlignment="1">
      <alignment horizontal="center" vertical="center" wrapText="1"/>
    </xf>
    <xf numFmtId="0" fontId="43" fillId="0" borderId="8" xfId="0" applyFont="1" applyBorder="1" applyAlignment="1">
      <alignment wrapText="1"/>
    </xf>
    <xf numFmtId="0" fontId="16" fillId="0" borderId="0" xfId="8" applyAlignment="1">
      <alignment vertical="center"/>
    </xf>
    <xf numFmtId="0" fontId="41" fillId="0" borderId="8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12" fillId="0" borderId="0" xfId="2" applyFont="1" applyAlignment="1">
      <alignment horizontal="right"/>
    </xf>
    <xf numFmtId="0" fontId="49" fillId="0" borderId="6" xfId="0" applyFont="1" applyBorder="1" applyAlignment="1">
      <alignment horizontal="justify" vertical="center" wrapText="1"/>
    </xf>
    <xf numFmtId="0" fontId="19" fillId="0" borderId="30" xfId="7" applyFont="1" applyBorder="1" applyAlignment="1">
      <alignment vertical="top"/>
    </xf>
    <xf numFmtId="0" fontId="12" fillId="0" borderId="12" xfId="7" applyFont="1" applyBorder="1" applyAlignment="1">
      <alignment vertical="top" wrapText="1"/>
    </xf>
    <xf numFmtId="0" fontId="19" fillId="0" borderId="31" xfId="7" applyFont="1" applyBorder="1" applyAlignment="1">
      <alignment vertical="top"/>
    </xf>
    <xf numFmtId="0" fontId="51" fillId="0" borderId="0" xfId="0" applyFont="1"/>
    <xf numFmtId="0" fontId="52" fillId="0" borderId="0" xfId="0" applyFont="1"/>
    <xf numFmtId="0" fontId="53" fillId="0" borderId="0" xfId="0" applyFont="1"/>
    <xf numFmtId="0" fontId="41" fillId="0" borderId="32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5" fillId="0" borderId="0" xfId="7" applyFont="1" applyAlignment="1">
      <alignment horizontal="right" wrapText="1"/>
    </xf>
    <xf numFmtId="0" fontId="6" fillId="0" borderId="0" xfId="7" applyFont="1" applyAlignment="1">
      <alignment horizontal="right" wrapText="1"/>
    </xf>
    <xf numFmtId="0" fontId="19" fillId="0" borderId="33" xfId="7" applyFont="1" applyBorder="1" applyAlignment="1">
      <alignment vertical="top" wrapText="1"/>
    </xf>
    <xf numFmtId="0" fontId="19" fillId="0" borderId="10" xfId="7" applyFont="1" applyBorder="1" applyAlignment="1">
      <alignment vertical="top"/>
    </xf>
    <xf numFmtId="0" fontId="19" fillId="0" borderId="33" xfId="7" applyFont="1" applyBorder="1" applyAlignment="1">
      <alignment vertical="top"/>
    </xf>
    <xf numFmtId="0" fontId="12" fillId="4" borderId="15" xfId="1" applyFont="1" applyFill="1" applyBorder="1" applyAlignment="1">
      <alignment horizontal="center" vertical="center" wrapText="1"/>
    </xf>
    <xf numFmtId="0" fontId="43" fillId="4" borderId="15" xfId="0" applyFont="1" applyFill="1" applyBorder="1" applyAlignment="1">
      <alignment horizontal="center" vertical="center" wrapText="1"/>
    </xf>
    <xf numFmtId="0" fontId="43" fillId="4" borderId="33" xfId="0" applyFont="1" applyFill="1" applyBorder="1" applyAlignment="1">
      <alignment horizontal="center" vertical="center" wrapText="1"/>
    </xf>
    <xf numFmtId="0" fontId="43" fillId="4" borderId="16" xfId="0" applyFont="1" applyFill="1" applyBorder="1" applyAlignment="1">
      <alignment horizontal="center" vertical="center" wrapText="1"/>
    </xf>
    <xf numFmtId="0" fontId="49" fillId="0" borderId="14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 wrapText="1"/>
    </xf>
    <xf numFmtId="0" fontId="49" fillId="0" borderId="7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9" fillId="0" borderId="29" xfId="0" applyFont="1" applyBorder="1" applyAlignment="1">
      <alignment horizontal="center" vertical="center" wrapText="1"/>
    </xf>
    <xf numFmtId="0" fontId="49" fillId="0" borderId="23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justify" vertical="center" wrapText="1"/>
    </xf>
    <xf numFmtId="0" fontId="43" fillId="0" borderId="1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3" fillId="0" borderId="29" xfId="0" applyFont="1" applyBorder="1" applyAlignment="1">
      <alignment horizontal="center" vertical="center"/>
    </xf>
    <xf numFmtId="0" fontId="41" fillId="0" borderId="15" xfId="0" applyFont="1" applyBorder="1" applyAlignment="1">
      <alignment vertical="center" wrapText="1"/>
    </xf>
    <xf numFmtId="0" fontId="12" fillId="0" borderId="0" xfId="7" applyFont="1" applyAlignment="1">
      <alignment horizontal="right" vertical="top"/>
    </xf>
    <xf numFmtId="0" fontId="41" fillId="0" borderId="35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 wrapText="1"/>
    </xf>
    <xf numFmtId="0" fontId="46" fillId="4" borderId="6" xfId="0" applyFont="1" applyFill="1" applyBorder="1" applyAlignment="1">
      <alignment vertical="center" wrapText="1"/>
    </xf>
    <xf numFmtId="0" fontId="46" fillId="4" borderId="7" xfId="0" applyFont="1" applyFill="1" applyBorder="1" applyAlignment="1">
      <alignment horizontal="center" vertical="center" wrapText="1"/>
    </xf>
    <xf numFmtId="0" fontId="46" fillId="4" borderId="14" xfId="0" applyFont="1" applyFill="1" applyBorder="1" applyAlignment="1">
      <alignment horizontal="center" vertical="center" wrapText="1"/>
    </xf>
    <xf numFmtId="0" fontId="54" fillId="0" borderId="0" xfId="0" applyFont="1"/>
    <xf numFmtId="0" fontId="46" fillId="4" borderId="32" xfId="0" applyFont="1" applyFill="1" applyBorder="1" applyAlignment="1">
      <alignment horizontal="center" vertical="center" wrapText="1"/>
    </xf>
    <xf numFmtId="0" fontId="46" fillId="4" borderId="9" xfId="0" applyFont="1" applyFill="1" applyBorder="1" applyAlignment="1">
      <alignment horizontal="center" vertical="center" wrapText="1"/>
    </xf>
    <xf numFmtId="0" fontId="46" fillId="4" borderId="36" xfId="0" applyFont="1" applyFill="1" applyBorder="1" applyAlignment="1">
      <alignment horizontal="center" vertical="center" wrapText="1"/>
    </xf>
    <xf numFmtId="0" fontId="46" fillId="4" borderId="29" xfId="0" applyFont="1" applyFill="1" applyBorder="1" applyAlignment="1">
      <alignment vertical="center" wrapText="1"/>
    </xf>
    <xf numFmtId="0" fontId="46" fillId="4" borderId="8" xfId="0" applyFont="1" applyFill="1" applyBorder="1" applyAlignment="1">
      <alignment vertical="center" wrapText="1"/>
    </xf>
    <xf numFmtId="0" fontId="46" fillId="4" borderId="21" xfId="0" applyFont="1" applyFill="1" applyBorder="1" applyAlignment="1">
      <alignment vertical="center" wrapText="1"/>
    </xf>
    <xf numFmtId="0" fontId="12" fillId="0" borderId="0" xfId="7" applyFont="1" applyAlignment="1">
      <alignment horizontal="right"/>
    </xf>
    <xf numFmtId="164" fontId="41" fillId="0" borderId="38" xfId="0" applyNumberFormat="1" applyFont="1" applyBorder="1" applyAlignment="1">
      <alignment horizontal="justify" vertical="center" wrapText="1"/>
    </xf>
    <xf numFmtId="164" fontId="41" fillId="0" borderId="21" xfId="0" applyNumberFormat="1" applyFont="1" applyBorder="1" applyAlignment="1">
      <alignment horizontal="justify" vertical="center" wrapText="1"/>
    </xf>
    <xf numFmtId="164" fontId="41" fillId="0" borderId="39" xfId="0" applyNumberFormat="1" applyFont="1" applyBorder="1" applyAlignment="1">
      <alignment horizontal="justify" vertical="center" wrapText="1"/>
    </xf>
    <xf numFmtId="164" fontId="41" fillId="0" borderId="16" xfId="0" applyNumberFormat="1" applyFont="1" applyBorder="1" applyAlignment="1">
      <alignment horizontal="center" vertical="center" wrapText="1"/>
    </xf>
    <xf numFmtId="164" fontId="41" fillId="0" borderId="25" xfId="0" applyNumberFormat="1" applyFont="1" applyBorder="1" applyAlignment="1">
      <alignment horizontal="center" vertical="center" wrapText="1"/>
    </xf>
    <xf numFmtId="164" fontId="41" fillId="0" borderId="15" xfId="0" applyNumberFormat="1" applyFont="1" applyBorder="1" applyAlignment="1">
      <alignment horizontal="center" vertical="center" wrapText="1"/>
    </xf>
    <xf numFmtId="164" fontId="43" fillId="4" borderId="38" xfId="0" applyNumberFormat="1" applyFont="1" applyFill="1" applyBorder="1" applyAlignment="1">
      <alignment wrapText="1"/>
    </xf>
    <xf numFmtId="164" fontId="43" fillId="4" borderId="40" xfId="0" applyNumberFormat="1" applyFont="1" applyFill="1" applyBorder="1" applyAlignment="1">
      <alignment wrapText="1"/>
    </xf>
    <xf numFmtId="164" fontId="43" fillId="4" borderId="21" xfId="0" applyNumberFormat="1" applyFont="1" applyFill="1" applyBorder="1" applyAlignment="1">
      <alignment wrapText="1"/>
    </xf>
    <xf numFmtId="164" fontId="49" fillId="0" borderId="41" xfId="0" applyNumberFormat="1" applyFont="1" applyBorder="1" applyAlignment="1">
      <alignment horizontal="justify" vertical="center" wrapText="1"/>
    </xf>
    <xf numFmtId="164" fontId="49" fillId="0" borderId="39" xfId="0" applyNumberFormat="1" applyFont="1" applyBorder="1" applyAlignment="1">
      <alignment horizontal="justify" vertical="center" wrapText="1"/>
    </xf>
    <xf numFmtId="164" fontId="49" fillId="0" borderId="21" xfId="0" applyNumberFormat="1" applyFont="1" applyBorder="1" applyAlignment="1">
      <alignment horizontal="justify" vertical="center" wrapText="1"/>
    </xf>
    <xf numFmtId="0" fontId="49" fillId="0" borderId="42" xfId="0" applyFont="1" applyBorder="1" applyAlignment="1">
      <alignment horizontal="justify" vertical="center" wrapText="1"/>
    </xf>
    <xf numFmtId="164" fontId="49" fillId="0" borderId="10" xfId="0" applyNumberFormat="1" applyFont="1" applyBorder="1" applyAlignment="1">
      <alignment horizontal="justify" vertical="center" wrapText="1"/>
    </xf>
    <xf numFmtId="164" fontId="49" fillId="0" borderId="38" xfId="0" applyNumberFormat="1" applyFont="1" applyBorder="1" applyAlignment="1">
      <alignment horizontal="justify" vertical="center" wrapText="1"/>
    </xf>
    <xf numFmtId="0" fontId="49" fillId="0" borderId="43" xfId="0" applyFont="1" applyBorder="1" applyAlignment="1">
      <alignment horizontal="justify" vertical="center" wrapText="1"/>
    </xf>
    <xf numFmtId="0" fontId="13" fillId="0" borderId="44" xfId="2" applyFont="1" applyBorder="1" applyAlignment="1">
      <alignment horizontal="right"/>
    </xf>
    <xf numFmtId="4" fontId="13" fillId="0" borderId="5" xfId="2" applyNumberFormat="1" applyFont="1" applyBorder="1" applyAlignment="1">
      <alignment horizontal="right"/>
    </xf>
    <xf numFmtId="4" fontId="13" fillId="0" borderId="45" xfId="2" applyNumberFormat="1" applyFont="1" applyBorder="1" applyAlignment="1">
      <alignment horizontal="right"/>
    </xf>
    <xf numFmtId="4" fontId="13" fillId="0" borderId="10" xfId="2" applyNumberFormat="1" applyFont="1" applyBorder="1" applyAlignment="1">
      <alignment horizontal="right"/>
    </xf>
    <xf numFmtId="164" fontId="41" fillId="0" borderId="24" xfId="0" applyNumberFormat="1" applyFont="1" applyBorder="1" applyAlignment="1">
      <alignment horizontal="center" vertical="center" wrapText="1"/>
    </xf>
    <xf numFmtId="0" fontId="41" fillId="0" borderId="43" xfId="0" applyFont="1" applyBorder="1" applyAlignment="1">
      <alignment horizontal="justify" vertical="center" wrapText="1"/>
    </xf>
    <xf numFmtId="164" fontId="41" fillId="0" borderId="14" xfId="0" applyNumberFormat="1" applyFont="1" applyBorder="1" applyAlignment="1">
      <alignment horizontal="center" vertical="center" wrapText="1"/>
    </xf>
    <xf numFmtId="0" fontId="41" fillId="0" borderId="42" xfId="0" applyFont="1" applyBorder="1" applyAlignment="1">
      <alignment horizontal="justify" vertical="center" wrapText="1"/>
    </xf>
    <xf numFmtId="0" fontId="41" fillId="0" borderId="43" xfId="0" applyFont="1" applyBorder="1" applyAlignment="1">
      <alignment horizontal="justify" vertical="center"/>
    </xf>
    <xf numFmtId="164" fontId="41" fillId="0" borderId="15" xfId="0" applyNumberFormat="1" applyFont="1" applyBorder="1" applyAlignment="1">
      <alignment vertical="center" wrapText="1"/>
    </xf>
    <xf numFmtId="164" fontId="41" fillId="0" borderId="16" xfId="0" applyNumberFormat="1" applyFont="1" applyBorder="1" applyAlignment="1">
      <alignment vertical="center" wrapText="1"/>
    </xf>
    <xf numFmtId="164" fontId="41" fillId="0" borderId="20" xfId="0" applyNumberFormat="1" applyFont="1" applyBorder="1" applyAlignment="1">
      <alignment vertical="center" wrapText="1"/>
    </xf>
    <xf numFmtId="164" fontId="41" fillId="0" borderId="16" xfId="0" applyNumberFormat="1" applyFont="1" applyBorder="1" applyAlignment="1">
      <alignment vertical="center"/>
    </xf>
    <xf numFmtId="164" fontId="0" fillId="0" borderId="22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0" fillId="0" borderId="25" xfId="0" applyNumberFormat="1" applyBorder="1" applyAlignment="1">
      <alignment vertical="center"/>
    </xf>
    <xf numFmtId="164" fontId="41" fillId="0" borderId="14" xfId="0" applyNumberFormat="1" applyFont="1" applyBorder="1" applyAlignment="1">
      <alignment vertical="center" wrapText="1"/>
    </xf>
    <xf numFmtId="164" fontId="54" fillId="4" borderId="13" xfId="0" applyNumberFormat="1" applyFont="1" applyFill="1" applyBorder="1" applyAlignment="1">
      <alignment vertical="center" wrapText="1"/>
    </xf>
    <xf numFmtId="164" fontId="54" fillId="4" borderId="38" xfId="0" applyNumberFormat="1" applyFont="1" applyFill="1" applyBorder="1" applyAlignment="1">
      <alignment vertical="center" wrapText="1"/>
    </xf>
    <xf numFmtId="164" fontId="54" fillId="4" borderId="8" xfId="0" applyNumberFormat="1" applyFont="1" applyFill="1" applyBorder="1" applyAlignment="1">
      <alignment vertical="center" wrapText="1"/>
    </xf>
    <xf numFmtId="164" fontId="54" fillId="4" borderId="21" xfId="0" applyNumberFormat="1" applyFont="1" applyFill="1" applyBorder="1" applyAlignment="1">
      <alignment vertical="center" wrapText="1"/>
    </xf>
    <xf numFmtId="164" fontId="46" fillId="4" borderId="15" xfId="0" applyNumberFormat="1" applyFont="1" applyFill="1" applyBorder="1" applyAlignment="1">
      <alignment vertical="center" wrapText="1"/>
    </xf>
    <xf numFmtId="164" fontId="46" fillId="4" borderId="16" xfId="0" applyNumberFormat="1" applyFont="1" applyFill="1" applyBorder="1" applyAlignment="1">
      <alignment vertical="center" wrapText="1"/>
    </xf>
    <xf numFmtId="164" fontId="0" fillId="0" borderId="15" xfId="0" applyNumberFormat="1" applyBorder="1" applyAlignment="1">
      <alignment vertical="center"/>
    </xf>
    <xf numFmtId="164" fontId="0" fillId="0" borderId="16" xfId="0" applyNumberFormat="1" applyBorder="1" applyAlignment="1">
      <alignment vertical="center"/>
    </xf>
    <xf numFmtId="0" fontId="41" fillId="0" borderId="47" xfId="0" applyFont="1" applyBorder="1" applyAlignment="1">
      <alignment horizontal="center" vertical="center" wrapText="1"/>
    </xf>
    <xf numFmtId="0" fontId="41" fillId="0" borderId="10" xfId="0" applyFont="1" applyBorder="1" applyAlignment="1">
      <alignment horizontal="justify" vertical="center" wrapText="1"/>
    </xf>
    <xf numFmtId="164" fontId="41" fillId="0" borderId="10" xfId="0" applyNumberFormat="1" applyFont="1" applyBorder="1" applyAlignment="1">
      <alignment vertical="center" wrapText="1"/>
    </xf>
    <xf numFmtId="164" fontId="41" fillId="0" borderId="10" xfId="0" applyNumberFormat="1" applyFont="1" applyBorder="1" applyAlignment="1">
      <alignment horizontal="justify" vertical="center" wrapText="1"/>
    </xf>
    <xf numFmtId="164" fontId="49" fillId="0" borderId="10" xfId="0" applyNumberFormat="1" applyFont="1" applyBorder="1" applyAlignment="1">
      <alignment vertical="center" wrapText="1"/>
    </xf>
    <xf numFmtId="4" fontId="13" fillId="0" borderId="44" xfId="2" applyNumberFormat="1" applyFont="1" applyBorder="1" applyAlignment="1">
      <alignment horizontal="right"/>
    </xf>
    <xf numFmtId="4" fontId="13" fillId="0" borderId="13" xfId="2" applyNumberFormat="1" applyFont="1" applyBorder="1" applyAlignment="1">
      <alignment horizontal="right"/>
    </xf>
    <xf numFmtId="164" fontId="41" fillId="0" borderId="13" xfId="0" applyNumberFormat="1" applyFont="1" applyBorder="1" applyAlignment="1" applyProtection="1">
      <alignment horizontal="center" vertical="center" wrapText="1"/>
      <protection locked="0"/>
    </xf>
    <xf numFmtId="164" fontId="41" fillId="0" borderId="1" xfId="0" applyNumberFormat="1" applyFont="1" applyBorder="1" applyAlignment="1" applyProtection="1">
      <alignment horizontal="center" vertical="center" wrapText="1"/>
      <protection locked="0"/>
    </xf>
    <xf numFmtId="164" fontId="41" fillId="0" borderId="38" xfId="0" applyNumberFormat="1" applyFont="1" applyBorder="1" applyAlignment="1" applyProtection="1">
      <alignment horizontal="justify" vertical="center" wrapText="1"/>
      <protection locked="0"/>
    </xf>
    <xf numFmtId="164" fontId="41" fillId="0" borderId="21" xfId="0" applyNumberFormat="1" applyFont="1" applyBorder="1" applyAlignment="1" applyProtection="1">
      <alignment horizontal="justify" vertical="center" wrapText="1"/>
      <protection locked="0"/>
    </xf>
    <xf numFmtId="164" fontId="41" fillId="0" borderId="39" xfId="0" applyNumberFormat="1" applyFont="1" applyBorder="1" applyAlignment="1" applyProtection="1">
      <alignment horizontal="justify" vertical="center" wrapText="1"/>
      <protection locked="0"/>
    </xf>
    <xf numFmtId="164" fontId="41" fillId="0" borderId="43" xfId="0" applyNumberFormat="1" applyFont="1" applyBorder="1" applyAlignment="1" applyProtection="1">
      <alignment horizontal="justify" vertical="center" wrapText="1"/>
      <protection locked="0"/>
    </xf>
    <xf numFmtId="164" fontId="41" fillId="0" borderId="42" xfId="0" applyNumberFormat="1" applyFont="1" applyBorder="1" applyAlignment="1" applyProtection="1">
      <alignment horizontal="justify" vertical="center" wrapText="1"/>
      <protection locked="0"/>
    </xf>
    <xf numFmtId="164" fontId="41" fillId="0" borderId="40" xfId="0" applyNumberFormat="1" applyFont="1" applyBorder="1" applyAlignment="1" applyProtection="1">
      <alignment horizontal="justify" vertical="center" wrapText="1"/>
      <protection locked="0"/>
    </xf>
    <xf numFmtId="164" fontId="41" fillId="0" borderId="48" xfId="0" applyNumberFormat="1" applyFont="1" applyBorder="1" applyAlignment="1" applyProtection="1">
      <alignment horizontal="justify" vertical="center" wrapText="1"/>
      <protection locked="0"/>
    </xf>
    <xf numFmtId="164" fontId="41" fillId="0" borderId="41" xfId="0" applyNumberFormat="1" applyFont="1" applyBorder="1" applyAlignment="1" applyProtection="1">
      <alignment horizontal="justify" vertical="center" wrapText="1"/>
      <protection locked="0"/>
    </xf>
    <xf numFmtId="0" fontId="41" fillId="0" borderId="13" xfId="0" applyFont="1" applyBorder="1" applyAlignment="1" applyProtection="1">
      <alignment horizontal="center" vertical="center"/>
      <protection locked="0"/>
    </xf>
    <xf numFmtId="164" fontId="41" fillId="0" borderId="38" xfId="0" applyNumberFormat="1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justify" vertical="center"/>
      <protection locked="0"/>
    </xf>
    <xf numFmtId="164" fontId="41" fillId="0" borderId="40" xfId="0" applyNumberFormat="1" applyFont="1" applyBorder="1" applyAlignment="1" applyProtection="1">
      <alignment horizontal="justify" vertical="center"/>
      <protection locked="0"/>
    </xf>
    <xf numFmtId="0" fontId="41" fillId="0" borderId="6" xfId="0" applyFont="1" applyBorder="1" applyAlignment="1" applyProtection="1">
      <alignment horizontal="justify" vertical="center"/>
      <protection locked="0"/>
    </xf>
    <xf numFmtId="164" fontId="41" fillId="0" borderId="41" xfId="0" applyNumberFormat="1" applyFont="1" applyBorder="1" applyAlignment="1" applyProtection="1">
      <alignment horizontal="justify" vertical="center"/>
      <protection locked="0"/>
    </xf>
    <xf numFmtId="164" fontId="41" fillId="0" borderId="19" xfId="0" applyNumberFormat="1" applyFont="1" applyBorder="1" applyAlignment="1" applyProtection="1">
      <alignment horizontal="center" vertical="center" wrapText="1"/>
      <protection locked="0"/>
    </xf>
    <xf numFmtId="164" fontId="41" fillId="0" borderId="19" xfId="0" applyNumberFormat="1" applyFont="1" applyBorder="1" applyAlignment="1" applyProtection="1">
      <alignment horizontal="justify" vertical="center" wrapText="1"/>
      <protection locked="0"/>
    </xf>
    <xf numFmtId="164" fontId="41" fillId="0" borderId="39" xfId="0" applyNumberFormat="1" applyFont="1" applyBorder="1" applyAlignment="1" applyProtection="1">
      <alignment horizontal="center" vertical="center" wrapText="1"/>
      <protection locked="0"/>
    </xf>
    <xf numFmtId="164" fontId="41" fillId="0" borderId="13" xfId="0" applyNumberFormat="1" applyFont="1" applyBorder="1" applyAlignment="1" applyProtection="1">
      <alignment horizontal="justify" vertical="center" wrapText="1"/>
      <protection locked="0"/>
    </xf>
    <xf numFmtId="164" fontId="41" fillId="0" borderId="38" xfId="0" applyNumberFormat="1" applyFont="1" applyBorder="1" applyAlignment="1" applyProtection="1">
      <alignment horizontal="center" vertical="center" wrapText="1"/>
      <protection locked="0"/>
    </xf>
    <xf numFmtId="164" fontId="41" fillId="0" borderId="1" xfId="0" applyNumberFormat="1" applyFont="1" applyBorder="1" applyAlignment="1" applyProtection="1">
      <alignment horizontal="justify" vertical="center" wrapText="1"/>
      <protection locked="0"/>
    </xf>
    <xf numFmtId="164" fontId="41" fillId="0" borderId="27" xfId="0" applyNumberFormat="1" applyFont="1" applyBorder="1" applyAlignment="1" applyProtection="1">
      <alignment horizontal="justify" vertical="center" wrapText="1"/>
      <protection locked="0"/>
    </xf>
    <xf numFmtId="164" fontId="41" fillId="0" borderId="27" xfId="0" applyNumberFormat="1" applyFont="1" applyBorder="1" applyAlignment="1" applyProtection="1">
      <alignment horizontal="center" vertical="center" wrapText="1"/>
      <protection locked="0"/>
    </xf>
    <xf numFmtId="164" fontId="41" fillId="0" borderId="49" xfId="0" applyNumberFormat="1" applyFont="1" applyBorder="1" applyAlignment="1" applyProtection="1">
      <alignment horizontal="center" vertical="center" wrapText="1"/>
      <protection locked="0"/>
    </xf>
    <xf numFmtId="164" fontId="41" fillId="0" borderId="1" xfId="0" applyNumberFormat="1" applyFont="1" applyBorder="1" applyAlignment="1" applyProtection="1">
      <alignment horizontal="justify" vertical="center"/>
      <protection locked="0"/>
    </xf>
    <xf numFmtId="164" fontId="41" fillId="0" borderId="8" xfId="0" applyNumberFormat="1" applyFont="1" applyBorder="1" applyAlignment="1" applyProtection="1">
      <alignment horizontal="justify" vertical="center"/>
      <protection locked="0"/>
    </xf>
    <xf numFmtId="164" fontId="41" fillId="0" borderId="21" xfId="0" applyNumberFormat="1" applyFont="1" applyBorder="1" applyAlignment="1" applyProtection="1">
      <alignment horizontal="justify" vertical="center"/>
      <protection locked="0"/>
    </xf>
    <xf numFmtId="164" fontId="41" fillId="0" borderId="50" xfId="0" applyNumberFormat="1" applyFont="1" applyBorder="1" applyAlignment="1" applyProtection="1">
      <alignment vertical="center" wrapText="1"/>
      <protection locked="0"/>
    </xf>
    <xf numFmtId="164" fontId="41" fillId="0" borderId="9" xfId="0" applyNumberFormat="1" applyFont="1" applyBorder="1" applyAlignment="1" applyProtection="1">
      <alignment vertical="center" wrapText="1"/>
      <protection locked="0"/>
    </xf>
    <xf numFmtId="164" fontId="41" fillId="0" borderId="36" xfId="0" applyNumberFormat="1" applyFont="1" applyBorder="1" applyAlignment="1" applyProtection="1">
      <alignment vertical="center" wrapText="1"/>
      <protection locked="0"/>
    </xf>
    <xf numFmtId="164" fontId="41" fillId="0" borderId="27" xfId="0" applyNumberFormat="1" applyFont="1" applyBorder="1" applyAlignment="1" applyProtection="1">
      <alignment vertical="center" wrapText="1"/>
      <protection locked="0"/>
    </xf>
    <xf numFmtId="164" fontId="41" fillId="0" borderId="51" xfId="0" applyNumberFormat="1" applyFont="1" applyBorder="1" applyAlignment="1" applyProtection="1">
      <alignment vertical="center" wrapText="1"/>
      <protection locked="0"/>
    </xf>
    <xf numFmtId="164" fontId="41" fillId="0" borderId="52" xfId="0" applyNumberFormat="1" applyFont="1" applyBorder="1" applyAlignment="1" applyProtection="1">
      <alignment vertical="center" wrapText="1"/>
      <protection locked="0"/>
    </xf>
    <xf numFmtId="164" fontId="41" fillId="0" borderId="13" xfId="0" applyNumberFormat="1" applyFont="1" applyBorder="1" applyAlignment="1" applyProtection="1">
      <alignment vertical="center" wrapText="1"/>
      <protection locked="0"/>
    </xf>
    <xf numFmtId="164" fontId="41" fillId="0" borderId="19" xfId="0" applyNumberFormat="1" applyFont="1" applyBorder="1" applyAlignment="1" applyProtection="1">
      <alignment vertical="center" wrapText="1"/>
      <protection locked="0"/>
    </xf>
    <xf numFmtId="164" fontId="41" fillId="0" borderId="39" xfId="0" applyNumberFormat="1" applyFont="1" applyBorder="1" applyAlignment="1" applyProtection="1">
      <alignment vertical="center" wrapText="1"/>
      <protection locked="0"/>
    </xf>
    <xf numFmtId="164" fontId="54" fillId="4" borderId="13" xfId="0" applyNumberFormat="1" applyFont="1" applyFill="1" applyBorder="1" applyAlignment="1" applyProtection="1">
      <alignment vertical="center" wrapText="1"/>
      <protection locked="0"/>
    </xf>
    <xf numFmtId="164" fontId="54" fillId="4" borderId="38" xfId="0" applyNumberFormat="1" applyFont="1" applyFill="1" applyBorder="1" applyAlignment="1" applyProtection="1">
      <alignment vertical="center" wrapText="1"/>
      <protection locked="0"/>
    </xf>
    <xf numFmtId="164" fontId="41" fillId="0" borderId="8" xfId="0" applyNumberFormat="1" applyFont="1" applyBorder="1" applyAlignment="1" applyProtection="1">
      <alignment horizontal="center" vertical="center" wrapText="1"/>
      <protection locked="0"/>
    </xf>
    <xf numFmtId="164" fontId="41" fillId="0" borderId="38" xfId="0" applyNumberFormat="1" applyFont="1" applyBorder="1" applyAlignment="1">
      <alignment horizontal="center" vertical="center" wrapText="1"/>
    </xf>
    <xf numFmtId="164" fontId="41" fillId="0" borderId="21" xfId="0" applyNumberFormat="1" applyFont="1" applyBorder="1" applyAlignment="1">
      <alignment horizontal="center" vertical="center" wrapText="1"/>
    </xf>
    <xf numFmtId="4" fontId="13" fillId="0" borderId="4" xfId="2" applyNumberFormat="1" applyFont="1" applyBorder="1"/>
    <xf numFmtId="4" fontId="13" fillId="0" borderId="5" xfId="2" applyNumberFormat="1" applyFont="1" applyBorder="1"/>
    <xf numFmtId="4" fontId="13" fillId="0" borderId="10" xfId="2" applyNumberFormat="1" applyFont="1" applyBorder="1"/>
    <xf numFmtId="4" fontId="13" fillId="0" borderId="45" xfId="2" applyNumberFormat="1" applyFont="1" applyBorder="1"/>
    <xf numFmtId="0" fontId="5" fillId="0" borderId="0" xfId="7" applyFont="1" applyAlignment="1">
      <alignment horizontal="left" wrapText="1"/>
    </xf>
    <xf numFmtId="0" fontId="19" fillId="0" borderId="0" xfId="7" applyFont="1" applyAlignment="1">
      <alignment horizontal="center"/>
    </xf>
    <xf numFmtId="164" fontId="12" fillId="0" borderId="1" xfId="2" applyNumberFormat="1" applyFont="1" applyBorder="1"/>
    <xf numFmtId="0" fontId="13" fillId="0" borderId="37" xfId="2" applyFont="1" applyBorder="1" applyAlignment="1">
      <alignment horizontal="center"/>
    </xf>
    <xf numFmtId="0" fontId="13" fillId="0" borderId="5" xfId="2" applyFont="1" applyBorder="1" applyAlignment="1">
      <alignment horizontal="right"/>
    </xf>
    <xf numFmtId="0" fontId="13" fillId="0" borderId="55" xfId="2" applyFont="1" applyBorder="1" applyAlignment="1">
      <alignment horizontal="right"/>
    </xf>
    <xf numFmtId="0" fontId="13" fillId="0" borderId="3" xfId="2" applyFont="1" applyBorder="1" applyAlignment="1">
      <alignment horizontal="right"/>
    </xf>
    <xf numFmtId="4" fontId="13" fillId="0" borderId="1" xfId="2" applyNumberFormat="1" applyFont="1" applyBorder="1" applyAlignment="1">
      <alignment horizontal="right"/>
    </xf>
    <xf numFmtId="0" fontId="13" fillId="0" borderId="1" xfId="2" applyFont="1" applyBorder="1" applyAlignment="1">
      <alignment horizontal="center"/>
    </xf>
    <xf numFmtId="0" fontId="13" fillId="0" borderId="1" xfId="2" applyFont="1" applyBorder="1" applyAlignment="1">
      <alignment horizontal="right"/>
    </xf>
    <xf numFmtId="0" fontId="12" fillId="0" borderId="37" xfId="2" applyFont="1" applyBorder="1"/>
    <xf numFmtId="4" fontId="13" fillId="0" borderId="13" xfId="2" applyNumberFormat="1" applyFont="1" applyBorder="1"/>
    <xf numFmtId="0" fontId="12" fillId="0" borderId="53" xfId="2" applyFont="1" applyBorder="1"/>
    <xf numFmtId="0" fontId="13" fillId="0" borderId="42" xfId="2" applyFont="1" applyBorder="1" applyAlignment="1">
      <alignment vertical="center" wrapText="1"/>
    </xf>
    <xf numFmtId="0" fontId="13" fillId="0" borderId="3" xfId="2" applyFont="1" applyBorder="1" applyAlignment="1">
      <alignment vertical="center" wrapText="1"/>
    </xf>
    <xf numFmtId="2" fontId="10" fillId="0" borderId="0" xfId="2" applyNumberFormat="1"/>
    <xf numFmtId="4" fontId="10" fillId="0" borderId="0" xfId="2" applyNumberFormat="1"/>
    <xf numFmtId="4" fontId="21" fillId="0" borderId="5" xfId="2" applyNumberFormat="1" applyFont="1" applyBorder="1"/>
    <xf numFmtId="4" fontId="21" fillId="0" borderId="45" xfId="2" applyNumberFormat="1" applyFont="1" applyBorder="1"/>
    <xf numFmtId="4" fontId="21" fillId="0" borderId="4" xfId="2" applyNumberFormat="1" applyFont="1" applyBorder="1"/>
    <xf numFmtId="0" fontId="18" fillId="0" borderId="57" xfId="7" applyFont="1" applyBorder="1" applyAlignment="1">
      <alignment vertical="top"/>
    </xf>
    <xf numFmtId="0" fontId="19" fillId="0" borderId="58" xfId="7" applyFont="1" applyBorder="1" applyAlignment="1">
      <alignment vertical="top"/>
    </xf>
    <xf numFmtId="0" fontId="18" fillId="0" borderId="1" xfId="7" applyFont="1" applyBorder="1" applyAlignment="1">
      <alignment vertical="top"/>
    </xf>
    <xf numFmtId="0" fontId="19" fillId="0" borderId="6" xfId="7" applyFont="1" applyBorder="1" applyAlignment="1">
      <alignment vertical="top"/>
    </xf>
    <xf numFmtId="0" fontId="19" fillId="0" borderId="13" xfId="7" applyFont="1" applyBorder="1" applyAlignment="1">
      <alignment vertical="top"/>
    </xf>
    <xf numFmtId="0" fontId="13" fillId="0" borderId="4" xfId="2" applyFont="1" applyBorder="1" applyAlignment="1">
      <alignment wrapText="1"/>
    </xf>
    <xf numFmtId="0" fontId="13" fillId="0" borderId="37" xfId="2" applyFont="1" applyBorder="1" applyAlignment="1">
      <alignment wrapText="1"/>
    </xf>
    <xf numFmtId="0" fontId="21" fillId="0" borderId="4" xfId="2" applyFont="1" applyBorder="1" applyAlignment="1">
      <alignment wrapText="1"/>
    </xf>
    <xf numFmtId="0" fontId="13" fillId="0" borderId="53" xfId="2" applyFont="1" applyBorder="1" applyAlignment="1">
      <alignment wrapText="1"/>
    </xf>
    <xf numFmtId="0" fontId="0" fillId="0" borderId="0" xfId="0" applyAlignment="1">
      <alignment horizontal="center"/>
    </xf>
    <xf numFmtId="0" fontId="51" fillId="0" borderId="0" xfId="0" applyFont="1" applyAlignment="1">
      <alignment horizontal="left"/>
    </xf>
    <xf numFmtId="0" fontId="51" fillId="0" borderId="0" xfId="0" applyFont="1" applyAlignment="1">
      <alignment horizontal="left" wrapText="1"/>
    </xf>
    <xf numFmtId="164" fontId="13" fillId="0" borderId="1" xfId="2" applyNumberFormat="1" applyFont="1" applyBorder="1"/>
    <xf numFmtId="164" fontId="10" fillId="0" borderId="1" xfId="2" applyNumberFormat="1" applyBorder="1"/>
    <xf numFmtId="0" fontId="10" fillId="0" borderId="42" xfId="2" applyBorder="1"/>
    <xf numFmtId="0" fontId="10" fillId="0" borderId="3" xfId="2" applyBorder="1"/>
    <xf numFmtId="164" fontId="10" fillId="0" borderId="6" xfId="2" applyNumberFormat="1" applyBorder="1"/>
    <xf numFmtId="164" fontId="10" fillId="0" borderId="10" xfId="2" applyNumberFormat="1" applyBorder="1"/>
    <xf numFmtId="164" fontId="12" fillId="0" borderId="6" xfId="2" applyNumberFormat="1" applyFont="1" applyBorder="1"/>
    <xf numFmtId="164" fontId="13" fillId="0" borderId="4" xfId="2" applyNumberFormat="1" applyFont="1" applyBorder="1"/>
    <xf numFmtId="164" fontId="10" fillId="0" borderId="4" xfId="2" applyNumberFormat="1" applyBorder="1"/>
    <xf numFmtId="0" fontId="12" fillId="0" borderId="4" xfId="2" applyFont="1" applyBorder="1" applyAlignment="1">
      <alignment vertical="top"/>
    </xf>
    <xf numFmtId="4" fontId="21" fillId="0" borderId="46" xfId="2" applyNumberFormat="1" applyFont="1" applyBorder="1"/>
    <xf numFmtId="0" fontId="13" fillId="0" borderId="81" xfId="2" applyFont="1" applyBorder="1" applyAlignment="1">
      <alignment horizontal="center"/>
    </xf>
    <xf numFmtId="0" fontId="13" fillId="0" borderId="82" xfId="2" applyFont="1" applyBorder="1" applyAlignment="1">
      <alignment horizontal="right"/>
    </xf>
    <xf numFmtId="164" fontId="21" fillId="0" borderId="4" xfId="2" applyNumberFormat="1" applyFont="1" applyBorder="1" applyAlignment="1">
      <alignment horizontal="center"/>
    </xf>
    <xf numFmtId="164" fontId="21" fillId="0" borderId="4" xfId="2" applyNumberFormat="1" applyFont="1" applyBorder="1"/>
    <xf numFmtId="164" fontId="13" fillId="0" borderId="5" xfId="2" applyNumberFormat="1" applyFont="1" applyBorder="1" applyProtection="1">
      <protection locked="0"/>
    </xf>
    <xf numFmtId="164" fontId="13" fillId="0" borderId="6" xfId="2" applyNumberFormat="1" applyFont="1" applyBorder="1" applyAlignment="1">
      <alignment wrapText="1"/>
    </xf>
    <xf numFmtId="164" fontId="13" fillId="0" borderId="44" xfId="2" applyNumberFormat="1" applyFont="1" applyBorder="1" applyAlignment="1">
      <alignment wrapText="1"/>
    </xf>
    <xf numFmtId="164" fontId="13" fillId="0" borderId="10" xfId="2" applyNumberFormat="1" applyFont="1" applyBorder="1" applyAlignment="1">
      <alignment wrapText="1"/>
    </xf>
    <xf numFmtId="164" fontId="13" fillId="0" borderId="46" xfId="2" applyNumberFormat="1" applyFont="1" applyBorder="1" applyProtection="1">
      <protection locked="0"/>
    </xf>
    <xf numFmtId="164" fontId="13" fillId="0" borderId="10" xfId="2" applyNumberFormat="1" applyFont="1" applyBorder="1" applyAlignment="1">
      <alignment vertical="center" wrapText="1"/>
    </xf>
    <xf numFmtId="0" fontId="13" fillId="0" borderId="5" xfId="2" applyFont="1" applyBorder="1"/>
    <xf numFmtId="164" fontId="13" fillId="0" borderId="54" xfId="2" applyNumberFormat="1" applyFont="1" applyBorder="1" applyAlignment="1">
      <alignment wrapText="1"/>
    </xf>
    <xf numFmtId="0" fontId="13" fillId="0" borderId="42" xfId="2" applyFont="1" applyBorder="1" applyAlignment="1">
      <alignment wrapText="1"/>
    </xf>
    <xf numFmtId="164" fontId="13" fillId="0" borderId="3" xfId="2" applyNumberFormat="1" applyFont="1" applyBorder="1" applyAlignment="1">
      <alignment wrapText="1"/>
    </xf>
    <xf numFmtId="164" fontId="13" fillId="0" borderId="5" xfId="2" applyNumberFormat="1" applyFont="1" applyBorder="1"/>
    <xf numFmtId="0" fontId="13" fillId="0" borderId="37" xfId="2" applyFont="1" applyBorder="1"/>
    <xf numFmtId="164" fontId="13" fillId="0" borderId="10" xfId="2" applyNumberFormat="1" applyFont="1" applyBorder="1"/>
    <xf numFmtId="164" fontId="13" fillId="0" borderId="44" xfId="2" applyNumberFormat="1" applyFont="1" applyBorder="1"/>
    <xf numFmtId="164" fontId="13" fillId="0" borderId="45" xfId="2" applyNumberFormat="1" applyFont="1" applyBorder="1"/>
    <xf numFmtId="164" fontId="13" fillId="0" borderId="5" xfId="2" applyNumberFormat="1" applyFont="1" applyBorder="1" applyAlignment="1">
      <alignment wrapText="1"/>
    </xf>
    <xf numFmtId="164" fontId="13" fillId="0" borderId="4" xfId="2" applyNumberFormat="1" applyFont="1" applyBorder="1" applyAlignment="1">
      <alignment wrapText="1"/>
    </xf>
    <xf numFmtId="0" fontId="13" fillId="0" borderId="4" xfId="2" applyFont="1" applyBorder="1" applyAlignment="1">
      <alignment horizontal="left"/>
    </xf>
    <xf numFmtId="164" fontId="13" fillId="0" borderId="45" xfId="2" applyNumberFormat="1" applyFont="1" applyBorder="1" applyAlignment="1">
      <alignment wrapText="1"/>
    </xf>
    <xf numFmtId="164" fontId="13" fillId="0" borderId="4" xfId="2" applyNumberFormat="1" applyFont="1" applyBorder="1" applyProtection="1">
      <protection locked="0"/>
    </xf>
    <xf numFmtId="164" fontId="13" fillId="0" borderId="45" xfId="2" applyNumberFormat="1" applyFont="1" applyBorder="1" applyProtection="1">
      <protection locked="0"/>
    </xf>
    <xf numFmtId="164" fontId="13" fillId="0" borderId="54" xfId="2" applyNumberFormat="1" applyFont="1" applyBorder="1"/>
    <xf numFmtId="164" fontId="13" fillId="0" borderId="3" xfId="2" applyNumberFormat="1" applyFont="1" applyBorder="1"/>
    <xf numFmtId="164" fontId="13" fillId="0" borderId="0" xfId="2" applyNumberFormat="1" applyFont="1"/>
    <xf numFmtId="0" fontId="43" fillId="0" borderId="9" xfId="0" applyFont="1" applyBorder="1" applyAlignment="1">
      <alignment wrapText="1"/>
    </xf>
    <xf numFmtId="164" fontId="41" fillId="0" borderId="36" xfId="0" applyNumberFormat="1" applyFont="1" applyBorder="1" applyAlignment="1">
      <alignment horizontal="justify" vertical="center" wrapText="1"/>
    </xf>
    <xf numFmtId="0" fontId="46" fillId="0" borderId="0" xfId="0" applyFont="1"/>
    <xf numFmtId="4" fontId="0" fillId="0" borderId="0" xfId="0" applyNumberFormat="1" applyAlignment="1">
      <alignment wrapText="1"/>
    </xf>
    <xf numFmtId="164" fontId="41" fillId="0" borderId="40" xfId="0" applyNumberFormat="1" applyFont="1" applyBorder="1" applyAlignment="1">
      <alignment horizontal="center" vertical="center" wrapText="1"/>
    </xf>
    <xf numFmtId="164" fontId="41" fillId="0" borderId="6" xfId="0" applyNumberFormat="1" applyFont="1" applyBorder="1" applyAlignment="1" applyProtection="1">
      <alignment horizontal="center" vertical="center" wrapText="1"/>
      <protection locked="0"/>
    </xf>
    <xf numFmtId="0" fontId="41" fillId="0" borderId="2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164" fontId="41" fillId="0" borderId="24" xfId="0" applyNumberFormat="1" applyFont="1" applyBorder="1" applyAlignment="1" applyProtection="1">
      <alignment horizontal="center" vertical="center" wrapText="1"/>
      <protection locked="0"/>
    </xf>
    <xf numFmtId="164" fontId="50" fillId="0" borderId="24" xfId="0" applyNumberFormat="1" applyFont="1" applyBorder="1" applyAlignment="1" applyProtection="1">
      <alignment horizontal="center" vertical="center" wrapText="1"/>
      <protection locked="0"/>
    </xf>
    <xf numFmtId="0" fontId="41" fillId="0" borderId="25" xfId="0" applyFont="1" applyBorder="1" applyAlignment="1">
      <alignment horizontal="center" vertical="center" wrapText="1"/>
    </xf>
    <xf numFmtId="164" fontId="41" fillId="0" borderId="43" xfId="0" applyNumberFormat="1" applyFont="1" applyBorder="1" applyAlignment="1">
      <alignment horizontal="center" vertical="center" wrapText="1"/>
    </xf>
    <xf numFmtId="164" fontId="41" fillId="0" borderId="20" xfId="0" applyNumberFormat="1" applyFont="1" applyBorder="1" applyAlignment="1">
      <alignment horizontal="center" vertical="center" wrapText="1"/>
    </xf>
    <xf numFmtId="0" fontId="41" fillId="0" borderId="75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164" fontId="43" fillId="6" borderId="13" xfId="0" applyNumberFormat="1" applyFont="1" applyFill="1" applyBorder="1" applyAlignment="1">
      <alignment vertical="center"/>
    </xf>
    <xf numFmtId="164" fontId="43" fillId="6" borderId="1" xfId="0" applyNumberFormat="1" applyFont="1" applyFill="1" applyBorder="1" applyAlignment="1">
      <alignment vertical="center"/>
    </xf>
    <xf numFmtId="4" fontId="58" fillId="0" borderId="0" xfId="0" applyNumberFormat="1" applyFont="1" applyAlignment="1">
      <alignment horizontal="center" wrapText="1"/>
    </xf>
    <xf numFmtId="0" fontId="41" fillId="0" borderId="15" xfId="0" applyFont="1" applyBorder="1" applyAlignment="1">
      <alignment horizontal="left" vertical="center" wrapText="1"/>
    </xf>
    <xf numFmtId="0" fontId="41" fillId="0" borderId="16" xfId="0" applyFont="1" applyBorder="1" applyAlignment="1">
      <alignment horizontal="left" vertic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left"/>
    </xf>
    <xf numFmtId="14" fontId="0" fillId="0" borderId="0" xfId="0" applyNumberFormat="1" applyAlignment="1">
      <alignment horizontal="center"/>
    </xf>
    <xf numFmtId="0" fontId="1" fillId="0" borderId="0" xfId="2" applyFont="1" applyAlignment="1">
      <alignment wrapText="1"/>
    </xf>
    <xf numFmtId="0" fontId="1" fillId="0" borderId="0" xfId="2" applyFont="1"/>
    <xf numFmtId="0" fontId="64" fillId="0" borderId="0" xfId="2" applyFont="1"/>
    <xf numFmtId="0" fontId="65" fillId="0" borderId="0" xfId="2" applyFont="1"/>
    <xf numFmtId="0" fontId="11" fillId="0" borderId="0" xfId="2" applyFont="1" applyAlignment="1">
      <alignment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vertical="top"/>
    </xf>
    <xf numFmtId="0" fontId="64" fillId="0" borderId="4" xfId="2" applyFont="1" applyBorder="1"/>
    <xf numFmtId="0" fontId="63" fillId="0" borderId="0" xfId="2" applyFont="1"/>
    <xf numFmtId="0" fontId="13" fillId="0" borderId="0" xfId="2" applyFont="1" applyAlignment="1">
      <alignment horizontal="center"/>
    </xf>
    <xf numFmtId="0" fontId="64" fillId="0" borderId="0" xfId="2" applyFont="1" applyAlignment="1">
      <alignment horizontal="center"/>
    </xf>
    <xf numFmtId="14" fontId="64" fillId="0" borderId="0" xfId="2" applyNumberFormat="1" applyFont="1" applyAlignment="1">
      <alignment horizontal="left"/>
    </xf>
    <xf numFmtId="14" fontId="64" fillId="0" borderId="0" xfId="2" applyNumberFormat="1" applyFont="1" applyAlignment="1">
      <alignment horizontal="left" vertical="top"/>
    </xf>
    <xf numFmtId="14" fontId="13" fillId="0" borderId="0" xfId="2" applyNumberFormat="1" applyFont="1" applyAlignment="1">
      <alignment horizontal="left"/>
    </xf>
    <xf numFmtId="14" fontId="12" fillId="0" borderId="0" xfId="2" applyNumberFormat="1" applyFont="1" applyAlignment="1">
      <alignment horizontal="left"/>
    </xf>
    <xf numFmtId="4" fontId="22" fillId="0" borderId="1" xfId="8" applyNumberFormat="1" applyFont="1" applyBorder="1" applyAlignment="1" applyProtection="1">
      <alignment horizontal="center" vertical="center" wrapText="1" shrinkToFit="1"/>
      <protection locked="0"/>
    </xf>
    <xf numFmtId="0" fontId="25" fillId="0" borderId="0" xfId="8" applyFont="1"/>
    <xf numFmtId="0" fontId="12" fillId="0" borderId="0" xfId="2" applyFont="1" applyAlignment="1">
      <alignment horizontal="right" vertical="center"/>
    </xf>
    <xf numFmtId="0" fontId="12" fillId="0" borderId="0" xfId="8" applyFont="1" applyAlignment="1">
      <alignment horizontal="right" vertical="center" wrapText="1"/>
    </xf>
    <xf numFmtId="0" fontId="41" fillId="0" borderId="43" xfId="0" applyFont="1" applyBorder="1" applyAlignment="1" applyProtection="1">
      <alignment horizontal="center" vertical="center" wrapText="1"/>
      <protection locked="0"/>
    </xf>
    <xf numFmtId="0" fontId="59" fillId="0" borderId="10" xfId="0" applyFont="1" applyBorder="1"/>
    <xf numFmtId="164" fontId="41" fillId="0" borderId="13" xfId="0" applyNumberFormat="1" applyFont="1" applyBorder="1" applyAlignment="1">
      <alignment horizontal="center" vertical="center" wrapText="1"/>
    </xf>
    <xf numFmtId="164" fontId="46" fillId="4" borderId="13" xfId="0" applyNumberFormat="1" applyFont="1" applyFill="1" applyBorder="1" applyAlignment="1" applyProtection="1">
      <alignment vertical="center" wrapText="1"/>
      <protection locked="0"/>
    </xf>
    <xf numFmtId="164" fontId="54" fillId="4" borderId="15" xfId="0" applyNumberFormat="1" applyFont="1" applyFill="1" applyBorder="1" applyAlignment="1">
      <alignment vertical="center" wrapText="1"/>
    </xf>
    <xf numFmtId="164" fontId="54" fillId="4" borderId="16" xfId="0" applyNumberFormat="1" applyFont="1" applyFill="1" applyBorder="1" applyAlignment="1">
      <alignment vertical="center" wrapText="1"/>
    </xf>
    <xf numFmtId="0" fontId="60" fillId="0" borderId="0" xfId="0" applyFont="1" applyAlignment="1">
      <alignment vertical="center" wrapText="1"/>
    </xf>
    <xf numFmtId="0" fontId="41" fillId="0" borderId="18" xfId="0" applyFont="1" applyBorder="1" applyAlignment="1">
      <alignment horizontal="justify" vertical="center" wrapText="1"/>
    </xf>
    <xf numFmtId="0" fontId="41" fillId="0" borderId="7" xfId="0" applyFont="1" applyBorder="1" applyAlignment="1">
      <alignment horizontal="justify" vertical="center" wrapText="1"/>
    </xf>
    <xf numFmtId="0" fontId="41" fillId="0" borderId="17" xfId="0" applyFont="1" applyBorder="1" applyAlignment="1">
      <alignment horizontal="justify" vertical="center" wrapText="1"/>
    </xf>
    <xf numFmtId="0" fontId="41" fillId="0" borderId="29" xfId="0" applyFont="1" applyBorder="1" applyAlignment="1">
      <alignment horizontal="justify" vertical="center" wrapText="1"/>
    </xf>
    <xf numFmtId="164" fontId="41" fillId="0" borderId="25" xfId="0" applyNumberFormat="1" applyFont="1" applyBorder="1" applyAlignment="1" applyProtection="1">
      <alignment horizontal="center" vertical="center" wrapText="1"/>
      <protection locked="0"/>
    </xf>
    <xf numFmtId="0" fontId="42" fillId="0" borderId="0" xfId="0" applyFont="1"/>
    <xf numFmtId="4" fontId="22" fillId="0" borderId="0" xfId="8" applyNumberFormat="1" applyFont="1" applyAlignment="1" applyProtection="1">
      <alignment horizontal="right" vertical="center" shrinkToFit="1"/>
      <protection hidden="1"/>
    </xf>
    <xf numFmtId="0" fontId="43" fillId="4" borderId="14" xfId="0" applyFont="1" applyFill="1" applyBorder="1" applyAlignment="1">
      <alignment horizontal="center" vertical="center" wrapText="1"/>
    </xf>
    <xf numFmtId="0" fontId="43" fillId="4" borderId="18" xfId="0" applyFont="1" applyFill="1" applyBorder="1" applyAlignment="1">
      <alignment wrapText="1"/>
    </xf>
    <xf numFmtId="0" fontId="43" fillId="4" borderId="7" xfId="0" applyFont="1" applyFill="1" applyBorder="1" applyAlignment="1">
      <alignment horizontal="left" vertical="center" wrapText="1" indent="5"/>
    </xf>
    <xf numFmtId="0" fontId="43" fillId="4" borderId="29" xfId="0" applyFont="1" applyFill="1" applyBorder="1" applyAlignment="1">
      <alignment horizontal="left" wrapText="1" indent="5"/>
    </xf>
    <xf numFmtId="49" fontId="0" fillId="0" borderId="10" xfId="0" applyNumberFormat="1" applyBorder="1"/>
    <xf numFmtId="0" fontId="69" fillId="0" borderId="0" xfId="7" applyFont="1" applyAlignment="1">
      <alignment horizontal="left" vertical="top" wrapText="1"/>
    </xf>
    <xf numFmtId="0" fontId="16" fillId="0" borderId="0" xfId="8" applyAlignment="1">
      <alignment vertical="center" wrapText="1"/>
    </xf>
    <xf numFmtId="4" fontId="13" fillId="0" borderId="46" xfId="2" applyNumberFormat="1" applyFont="1" applyBorder="1" applyAlignment="1">
      <alignment horizontal="right"/>
    </xf>
    <xf numFmtId="4" fontId="13" fillId="0" borderId="6" xfId="2" applyNumberFormat="1" applyFont="1" applyBorder="1" applyAlignment="1">
      <alignment horizontal="right"/>
    </xf>
    <xf numFmtId="164" fontId="0" fillId="0" borderId="0" xfId="0" applyNumberFormat="1"/>
    <xf numFmtId="164" fontId="41" fillId="0" borderId="1" xfId="0" applyNumberFormat="1" applyFont="1" applyBorder="1" applyAlignment="1">
      <alignment horizontal="center" vertical="center" wrapText="1"/>
    </xf>
    <xf numFmtId="164" fontId="41" fillId="0" borderId="6" xfId="0" applyNumberFormat="1" applyFont="1" applyBorder="1" applyAlignment="1">
      <alignment horizontal="center" vertical="center" wrapText="1"/>
    </xf>
    <xf numFmtId="4" fontId="22" fillId="0" borderId="1" xfId="8" quotePrefix="1" applyNumberFormat="1" applyFont="1" applyBorder="1" applyAlignment="1" applyProtection="1">
      <alignment horizontal="center" vertical="center" wrapText="1" shrinkToFit="1"/>
      <protection locked="0"/>
    </xf>
    <xf numFmtId="4" fontId="22" fillId="0" borderId="1" xfId="8" quotePrefix="1" applyNumberFormat="1" applyFont="1" applyBorder="1" applyAlignment="1" applyProtection="1">
      <alignment horizontal="center" vertical="center" shrinkToFit="1"/>
      <protection locked="0"/>
    </xf>
    <xf numFmtId="14" fontId="13" fillId="0" borderId="4" xfId="2" applyNumberFormat="1" applyFont="1" applyBorder="1"/>
    <xf numFmtId="0" fontId="60" fillId="0" borderId="59" xfId="0" applyFont="1" applyBorder="1" applyAlignment="1">
      <alignment horizontal="left" vertical="center" wrapText="1"/>
    </xf>
    <xf numFmtId="0" fontId="60" fillId="0" borderId="83" xfId="0" applyFont="1" applyBorder="1" applyAlignment="1">
      <alignment horizontal="left" vertical="center" wrapText="1"/>
    </xf>
    <xf numFmtId="0" fontId="60" fillId="0" borderId="56" xfId="0" applyFont="1" applyBorder="1" applyAlignment="1">
      <alignment horizontal="left" vertical="center" wrapText="1"/>
    </xf>
    <xf numFmtId="0" fontId="60" fillId="0" borderId="74" xfId="0" applyFont="1" applyBorder="1" applyAlignment="1">
      <alignment horizontal="left" vertical="center" wrapText="1"/>
    </xf>
    <xf numFmtId="0" fontId="60" fillId="0" borderId="0" xfId="0" applyFont="1" applyAlignment="1">
      <alignment horizontal="left" vertical="center" wrapText="1"/>
    </xf>
    <xf numFmtId="0" fontId="60" fillId="0" borderId="86" xfId="0" applyFont="1" applyBorder="1" applyAlignment="1">
      <alignment horizontal="left" vertical="center" wrapText="1"/>
    </xf>
    <xf numFmtId="0" fontId="60" fillId="0" borderId="58" xfId="0" applyFont="1" applyBorder="1" applyAlignment="1">
      <alignment horizontal="left" vertical="center" wrapText="1"/>
    </xf>
    <xf numFmtId="0" fontId="60" fillId="0" borderId="84" xfId="0" applyFont="1" applyBorder="1" applyAlignment="1">
      <alignment horizontal="left" vertical="center" wrapText="1"/>
    </xf>
    <xf numFmtId="0" fontId="60" fillId="0" borderId="12" xfId="0" applyFont="1" applyBorder="1" applyAlignment="1">
      <alignment horizontal="left" vertical="center" wrapText="1"/>
    </xf>
    <xf numFmtId="0" fontId="0" fillId="0" borderId="83" xfId="0" applyBorder="1" applyAlignment="1">
      <alignment horizontal="center"/>
    </xf>
    <xf numFmtId="0" fontId="0" fillId="7" borderId="0" xfId="0" applyFill="1" applyAlignment="1">
      <alignment horizontal="center"/>
    </xf>
    <xf numFmtId="0" fontId="7" fillId="0" borderId="0" xfId="7" applyFont="1" applyAlignment="1">
      <alignment horizontal="center"/>
    </xf>
    <xf numFmtId="0" fontId="0" fillId="0" borderId="0" xfId="0" applyAlignment="1">
      <alignment horizontal="center"/>
    </xf>
    <xf numFmtId="0" fontId="19" fillId="0" borderId="56" xfId="7" applyFont="1" applyBorder="1" applyAlignment="1">
      <alignment horizontal="left" vertical="top" wrapText="1"/>
    </xf>
    <xf numFmtId="0" fontId="19" fillId="0" borderId="12" xfId="7" applyFont="1" applyBorder="1" applyAlignment="1">
      <alignment horizontal="left" vertical="top" wrapText="1"/>
    </xf>
    <xf numFmtId="0" fontId="19" fillId="0" borderId="59" xfId="7" applyFont="1" applyBorder="1" applyAlignment="1">
      <alignment vertical="top"/>
    </xf>
    <xf numFmtId="0" fontId="19" fillId="0" borderId="58" xfId="7" applyFont="1" applyBorder="1" applyAlignment="1">
      <alignment vertical="top"/>
    </xf>
    <xf numFmtId="0" fontId="41" fillId="0" borderId="57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justify" vertical="center" wrapText="1"/>
    </xf>
    <xf numFmtId="0" fontId="0" fillId="0" borderId="12" xfId="0" applyBorder="1" applyAlignment="1">
      <alignment vertical="center" wrapText="1"/>
    </xf>
    <xf numFmtId="0" fontId="43" fillId="0" borderId="78" xfId="0" applyFont="1" applyBorder="1" applyAlignment="1">
      <alignment horizontal="center" vertical="center" wrapText="1"/>
    </xf>
    <xf numFmtId="0" fontId="43" fillId="0" borderId="76" xfId="0" applyFont="1" applyBorder="1" applyAlignment="1">
      <alignment horizontal="center" vertical="center" wrapText="1"/>
    </xf>
    <xf numFmtId="0" fontId="51" fillId="0" borderId="0" xfId="0" applyFont="1" applyAlignment="1">
      <alignment horizontal="left"/>
    </xf>
    <xf numFmtId="0" fontId="41" fillId="0" borderId="32" xfId="0" applyFont="1" applyBorder="1" applyAlignment="1">
      <alignment horizontal="center" vertical="center" wrapText="1"/>
    </xf>
    <xf numFmtId="0" fontId="41" fillId="0" borderId="29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79" xfId="0" applyFont="1" applyBorder="1" applyAlignment="1">
      <alignment horizontal="center" vertical="center" wrapText="1"/>
    </xf>
    <xf numFmtId="0" fontId="41" fillId="0" borderId="77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59" xfId="0" applyFont="1" applyBorder="1" applyAlignment="1">
      <alignment horizontal="center" vertical="center" wrapText="1"/>
    </xf>
    <xf numFmtId="0" fontId="41" fillId="0" borderId="58" xfId="0" applyFont="1" applyBorder="1" applyAlignment="1">
      <alignment horizontal="center" vertical="center" wrapText="1"/>
    </xf>
    <xf numFmtId="0" fontId="41" fillId="0" borderId="5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1" fillId="0" borderId="36" xfId="0" applyFont="1" applyBorder="1" applyAlignment="1">
      <alignment horizontal="center" vertical="center" wrapText="1"/>
    </xf>
    <xf numFmtId="0" fontId="41" fillId="0" borderId="21" xfId="0" applyFont="1" applyBorder="1" applyAlignment="1">
      <alignment horizontal="center" vertical="center" wrapText="1"/>
    </xf>
    <xf numFmtId="0" fontId="41" fillId="0" borderId="6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51" fillId="0" borderId="0" xfId="0" applyFont="1" applyAlignment="1">
      <alignment horizontal="left" wrapText="1"/>
    </xf>
    <xf numFmtId="4" fontId="60" fillId="0" borderId="0" xfId="0" applyNumberFormat="1" applyFont="1" applyAlignment="1">
      <alignment horizont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60" xfId="0" applyFont="1" applyBorder="1" applyAlignment="1">
      <alignment horizontal="center" vertical="center"/>
    </xf>
    <xf numFmtId="0" fontId="41" fillId="0" borderId="61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41" fillId="0" borderId="36" xfId="0" applyFont="1" applyBorder="1" applyAlignment="1">
      <alignment horizontal="center" vertical="center"/>
    </xf>
    <xf numFmtId="0" fontId="43" fillId="0" borderId="62" xfId="0" applyFont="1" applyBorder="1" applyAlignment="1">
      <alignment horizontal="center" vertical="center"/>
    </xf>
    <xf numFmtId="0" fontId="43" fillId="0" borderId="22" xfId="0" applyFont="1" applyBorder="1" applyAlignment="1">
      <alignment horizontal="center" vertical="center"/>
    </xf>
    <xf numFmtId="0" fontId="43" fillId="0" borderId="28" xfId="0" applyFont="1" applyBorder="1"/>
    <xf numFmtId="0" fontId="0" fillId="0" borderId="0" xfId="0" applyAlignment="1">
      <alignment horizontal="left"/>
    </xf>
    <xf numFmtId="0" fontId="0" fillId="0" borderId="15" xfId="0" applyBorder="1" applyAlignment="1">
      <alignment horizontal="center" vertical="center" wrapText="1"/>
    </xf>
    <xf numFmtId="0" fontId="41" fillId="0" borderId="63" xfId="0" applyFont="1" applyBorder="1" applyAlignment="1">
      <alignment horizontal="justify" vertical="center" wrapText="1"/>
    </xf>
    <xf numFmtId="0" fontId="0" fillId="0" borderId="64" xfId="0" applyBorder="1" applyAlignment="1">
      <alignment horizontal="justify" vertical="center" wrapText="1"/>
    </xf>
    <xf numFmtId="0" fontId="51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46" fillId="4" borderId="50" xfId="0" applyFont="1" applyFill="1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46" fillId="4" borderId="9" xfId="0" applyFont="1" applyFill="1" applyBorder="1" applyAlignment="1">
      <alignment horizontal="center" wrapText="1"/>
    </xf>
    <xf numFmtId="0" fontId="46" fillId="4" borderId="36" xfId="0" applyFont="1" applyFill="1" applyBorder="1" applyAlignment="1">
      <alignment horizontal="center" wrapText="1"/>
    </xf>
    <xf numFmtId="0" fontId="46" fillId="4" borderId="14" xfId="0" applyFont="1" applyFill="1" applyBorder="1" applyAlignment="1">
      <alignment horizontal="center" vertical="center" wrapText="1"/>
    </xf>
    <xf numFmtId="0" fontId="46" fillId="0" borderId="15" xfId="0" applyFont="1" applyBorder="1" applyAlignment="1">
      <alignment horizontal="center" vertical="center" wrapText="1"/>
    </xf>
    <xf numFmtId="0" fontId="46" fillId="4" borderId="32" xfId="0" applyFont="1" applyFill="1" applyBorder="1" applyAlignment="1">
      <alignment horizontal="center" vertical="top" wrapText="1"/>
    </xf>
    <xf numFmtId="0" fontId="46" fillId="4" borderId="29" xfId="0" applyFont="1" applyFill="1" applyBorder="1" applyAlignment="1">
      <alignment horizontal="center" vertical="top" wrapText="1"/>
    </xf>
    <xf numFmtId="0" fontId="46" fillId="4" borderId="5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0" fontId="4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6" fillId="4" borderId="57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52" fillId="0" borderId="0" xfId="0" applyFont="1" applyAlignment="1">
      <alignment wrapText="1"/>
    </xf>
    <xf numFmtId="0" fontId="41" fillId="0" borderId="57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 wrapText="1"/>
    </xf>
    <xf numFmtId="164" fontId="41" fillId="0" borderId="9" xfId="0" applyNumberFormat="1" applyFont="1" applyBorder="1" applyAlignment="1">
      <alignment horizontal="justify" vertical="center" wrapText="1"/>
    </xf>
    <xf numFmtId="164" fontId="43" fillId="0" borderId="9" xfId="0" applyNumberFormat="1" applyFont="1" applyBorder="1" applyAlignment="1">
      <alignment horizontal="justify" vertical="center" wrapText="1"/>
    </xf>
    <xf numFmtId="164" fontId="41" fillId="0" borderId="24" xfId="0" applyNumberFormat="1" applyFont="1" applyBorder="1" applyAlignment="1">
      <alignment horizontal="justify" vertical="center" wrapText="1"/>
    </xf>
    <xf numFmtId="164" fontId="43" fillId="0" borderId="24" xfId="0" applyNumberFormat="1" applyFont="1" applyBorder="1" applyAlignment="1">
      <alignment horizontal="justify" vertical="center" wrapText="1"/>
    </xf>
    <xf numFmtId="0" fontId="41" fillId="0" borderId="0" xfId="0" applyFont="1" applyAlignment="1">
      <alignment horizontal="justify" vertical="center" wrapText="1"/>
    </xf>
    <xf numFmtId="0" fontId="0" fillId="0" borderId="0" xfId="0"/>
    <xf numFmtId="0" fontId="12" fillId="0" borderId="0" xfId="2" applyFont="1" applyAlignment="1">
      <alignment horizontal="left" wrapText="1"/>
    </xf>
    <xf numFmtId="0" fontId="12" fillId="0" borderId="0" xfId="2" applyFont="1" applyAlignment="1">
      <alignment horizontal="left"/>
    </xf>
    <xf numFmtId="0" fontId="14" fillId="0" borderId="0" xfId="2" applyFont="1" applyAlignment="1">
      <alignment horizontal="center"/>
    </xf>
    <xf numFmtId="0" fontId="12" fillId="0" borderId="0" xfId="2" applyFont="1" applyAlignment="1">
      <alignment horizontal="center"/>
    </xf>
    <xf numFmtId="0" fontId="15" fillId="0" borderId="0" xfId="2" applyFont="1" applyAlignment="1">
      <alignment horizontal="center"/>
    </xf>
    <xf numFmtId="0" fontId="12" fillId="0" borderId="0" xfId="2" applyFont="1" applyAlignment="1">
      <alignment horizontal="left" vertical="center" wrapText="1"/>
    </xf>
    <xf numFmtId="44" fontId="12" fillId="0" borderId="0" xfId="9" applyFont="1" applyAlignment="1">
      <alignment horizontal="left" wrapText="1"/>
    </xf>
    <xf numFmtId="0" fontId="61" fillId="0" borderId="0" xfId="2" applyFont="1" applyAlignment="1">
      <alignment horizontal="left" vertical="center" wrapText="1"/>
    </xf>
    <xf numFmtId="0" fontId="12" fillId="0" borderId="0" xfId="2" applyFont="1" applyAlignment="1">
      <alignment horizontal="center" wrapText="1"/>
    </xf>
    <xf numFmtId="14" fontId="12" fillId="0" borderId="0" xfId="2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22" fillId="0" borderId="42" xfId="8" applyFont="1" applyBorder="1" applyAlignment="1">
      <alignment horizontal="center" vertical="center"/>
    </xf>
    <xf numFmtId="0" fontId="22" fillId="0" borderId="65" xfId="8" applyFont="1" applyBorder="1" applyAlignment="1">
      <alignment horizontal="center" vertical="center"/>
    </xf>
    <xf numFmtId="0" fontId="22" fillId="0" borderId="3" xfId="8" applyFont="1" applyBorder="1" applyAlignment="1">
      <alignment horizontal="center" vertical="center"/>
    </xf>
    <xf numFmtId="4" fontId="22" fillId="0" borderId="42" xfId="8" applyNumberFormat="1" applyFont="1" applyBorder="1" applyAlignment="1" applyProtection="1">
      <alignment horizontal="center" vertical="center" shrinkToFit="1"/>
      <protection locked="0"/>
    </xf>
    <xf numFmtId="4" fontId="22" fillId="0" borderId="65" xfId="8" applyNumberFormat="1" applyFont="1" applyBorder="1" applyAlignment="1" applyProtection="1">
      <alignment horizontal="center" vertical="center" shrinkToFit="1"/>
      <protection locked="0"/>
    </xf>
    <xf numFmtId="4" fontId="22" fillId="0" borderId="3" xfId="8" applyNumberFormat="1" applyFont="1" applyBorder="1" applyAlignment="1" applyProtection="1">
      <alignment horizontal="center" vertical="center" shrinkToFit="1"/>
      <protection locked="0"/>
    </xf>
    <xf numFmtId="4" fontId="22" fillId="0" borderId="42" xfId="8" applyNumberFormat="1" applyFont="1" applyBorder="1" applyAlignment="1" applyProtection="1">
      <alignment horizontal="center" vertical="center" wrapText="1" shrinkToFit="1"/>
      <protection locked="0"/>
    </xf>
    <xf numFmtId="4" fontId="22" fillId="0" borderId="65" xfId="8" applyNumberFormat="1" applyFont="1" applyBorder="1" applyAlignment="1" applyProtection="1">
      <alignment horizontal="center" vertical="center" wrapText="1" shrinkToFit="1"/>
      <protection locked="0"/>
    </xf>
    <xf numFmtId="4" fontId="22" fillId="0" borderId="3" xfId="8" applyNumberFormat="1" applyFont="1" applyBorder="1" applyAlignment="1" applyProtection="1">
      <alignment horizontal="center" vertical="center" wrapText="1" shrinkToFit="1"/>
      <protection locked="0"/>
    </xf>
    <xf numFmtId="4" fontId="23" fillId="0" borderId="0" xfId="8" applyNumberFormat="1" applyFont="1" applyAlignment="1" applyProtection="1">
      <alignment horizontal="center" vertical="center" shrinkToFit="1"/>
      <protection locked="0"/>
    </xf>
    <xf numFmtId="49" fontId="22" fillId="0" borderId="0" xfId="8" applyNumberFormat="1" applyFont="1" applyAlignment="1">
      <alignment horizontal="left" vertical="center"/>
    </xf>
    <xf numFmtId="4" fontId="22" fillId="0" borderId="0" xfId="8" applyNumberFormat="1" applyFont="1" applyAlignment="1" applyProtection="1">
      <alignment horizontal="right" vertical="center" shrinkToFit="1"/>
      <protection locked="0"/>
    </xf>
    <xf numFmtId="0" fontId="23" fillId="0" borderId="0" xfId="8" applyFont="1" applyAlignment="1">
      <alignment horizontal="left" vertical="top"/>
    </xf>
    <xf numFmtId="4" fontId="23" fillId="0" borderId="0" xfId="8" applyNumberFormat="1" applyFont="1" applyAlignment="1" applyProtection="1">
      <alignment horizontal="right" vertical="center" shrinkToFit="1"/>
      <protection locked="0"/>
    </xf>
    <xf numFmtId="49" fontId="23" fillId="0" borderId="0" xfId="8" applyNumberFormat="1" applyFont="1" applyAlignment="1" applyProtection="1">
      <alignment horizontal="left" vertical="center" wrapText="1"/>
      <protection locked="0"/>
    </xf>
    <xf numFmtId="4" fontId="22" fillId="0" borderId="0" xfId="8" applyNumberFormat="1" applyFont="1" applyAlignment="1">
      <alignment horizontal="right" vertical="center" shrinkToFit="1"/>
    </xf>
    <xf numFmtId="0" fontId="22" fillId="0" borderId="0" xfId="8" applyFont="1" applyAlignment="1">
      <alignment horizontal="left" vertical="center"/>
    </xf>
    <xf numFmtId="0" fontId="23" fillId="0" borderId="0" xfId="8" applyFont="1" applyAlignment="1">
      <alignment horizontal="left" vertical="center"/>
    </xf>
    <xf numFmtId="4" fontId="22" fillId="0" borderId="0" xfId="8" applyNumberFormat="1" applyFont="1" applyAlignment="1" applyProtection="1">
      <alignment horizontal="right" vertical="center" shrinkToFit="1"/>
      <protection hidden="1"/>
    </xf>
    <xf numFmtId="49" fontId="23" fillId="0" borderId="0" xfId="8" applyNumberFormat="1" applyFont="1" applyAlignment="1">
      <alignment horizontal="left" vertical="center"/>
    </xf>
    <xf numFmtId="0" fontId="22" fillId="0" borderId="0" xfId="8" applyFont="1" applyAlignment="1">
      <alignment horizontal="left" vertical="center" wrapText="1"/>
    </xf>
    <xf numFmtId="0" fontId="22" fillId="0" borderId="0" xfId="8" applyFont="1" applyAlignment="1">
      <alignment horizontal="center" vertical="center"/>
    </xf>
    <xf numFmtId="0" fontId="16" fillId="0" borderId="0" xfId="8" applyAlignment="1">
      <alignment horizontal="center" vertical="center"/>
    </xf>
    <xf numFmtId="14" fontId="25" fillId="0" borderId="0" xfId="8" applyNumberFormat="1" applyFont="1" applyAlignment="1">
      <alignment horizontal="center"/>
    </xf>
    <xf numFmtId="0" fontId="25" fillId="0" borderId="0" xfId="8" applyFont="1" applyAlignment="1">
      <alignment horizontal="center"/>
    </xf>
    <xf numFmtId="0" fontId="11" fillId="0" borderId="0" xfId="8" applyFont="1" applyAlignment="1">
      <alignment horizontal="center" vertical="center"/>
    </xf>
    <xf numFmtId="0" fontId="13" fillId="0" borderId="0" xfId="8" applyFont="1" applyAlignment="1">
      <alignment horizontal="left" vertical="center" wrapText="1"/>
    </xf>
    <xf numFmtId="0" fontId="21" fillId="2" borderId="1" xfId="8" applyFont="1" applyFill="1" applyBorder="1" applyAlignment="1">
      <alignment vertical="center"/>
    </xf>
    <xf numFmtId="0" fontId="21" fillId="2" borderId="1" xfId="8" applyFont="1" applyFill="1" applyBorder="1" applyAlignment="1">
      <alignment horizontal="center" vertical="center"/>
    </xf>
    <xf numFmtId="0" fontId="21" fillId="2" borderId="1" xfId="8" applyFont="1" applyFill="1" applyBorder="1" applyAlignment="1">
      <alignment horizontal="center" vertical="center" wrapText="1"/>
    </xf>
    <xf numFmtId="0" fontId="23" fillId="0" borderId="0" xfId="8" applyFont="1" applyAlignment="1">
      <alignment horizontal="center" vertical="center"/>
    </xf>
    <xf numFmtId="0" fontId="22" fillId="0" borderId="0" xfId="8" applyFont="1" applyAlignment="1">
      <alignment horizontal="center" vertical="center" wrapText="1"/>
    </xf>
    <xf numFmtId="0" fontId="12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center" wrapText="1"/>
    </xf>
    <xf numFmtId="0" fontId="11" fillId="0" borderId="66" xfId="2" applyFont="1" applyBorder="1" applyAlignment="1">
      <alignment horizontal="center" wrapText="1"/>
    </xf>
    <xf numFmtId="0" fontId="64" fillId="0" borderId="0" xfId="2" applyFont="1" applyAlignment="1">
      <alignment horizontal="left" vertical="top"/>
    </xf>
    <xf numFmtId="0" fontId="21" fillId="0" borderId="4" xfId="2" applyFont="1" applyBorder="1" applyAlignment="1">
      <alignment wrapText="1"/>
    </xf>
    <xf numFmtId="0" fontId="21" fillId="0" borderId="37" xfId="2" applyFont="1" applyBorder="1" applyAlignment="1">
      <alignment wrapText="1"/>
    </xf>
    <xf numFmtId="0" fontId="13" fillId="0" borderId="4" xfId="2" applyFont="1" applyBorder="1"/>
    <xf numFmtId="0" fontId="13" fillId="0" borderId="4" xfId="2" applyFont="1" applyBorder="1" applyAlignment="1">
      <alignment wrapText="1"/>
    </xf>
    <xf numFmtId="0" fontId="13" fillId="0" borderId="81" xfId="2" applyFont="1" applyBorder="1" applyAlignment="1">
      <alignment wrapText="1"/>
    </xf>
    <xf numFmtId="0" fontId="13" fillId="0" borderId="80" xfId="2" applyFont="1" applyBorder="1" applyAlignment="1">
      <alignment wrapText="1"/>
    </xf>
    <xf numFmtId="0" fontId="13" fillId="0" borderId="37" xfId="2" applyFont="1" applyBorder="1" applyAlignment="1">
      <alignment wrapText="1"/>
    </xf>
    <xf numFmtId="0" fontId="21" fillId="0" borderId="4" xfId="2" applyFont="1" applyBorder="1"/>
    <xf numFmtId="0" fontId="21" fillId="0" borderId="37" xfId="2" applyFont="1" applyBorder="1"/>
    <xf numFmtId="0" fontId="13" fillId="0" borderId="37" xfId="2" applyFont="1" applyBorder="1" applyAlignment="1">
      <alignment horizontal="center" wrapText="1"/>
    </xf>
    <xf numFmtId="0" fontId="13" fillId="0" borderId="67" xfId="2" applyFont="1" applyBorder="1" applyAlignment="1">
      <alignment horizontal="center" wrapText="1"/>
    </xf>
    <xf numFmtId="0" fontId="13" fillId="0" borderId="1" xfId="2" applyFont="1" applyBorder="1" applyAlignment="1">
      <alignment horizontal="center" wrapText="1"/>
    </xf>
    <xf numFmtId="0" fontId="13" fillId="0" borderId="37" xfId="2" applyFont="1" applyBorder="1" applyAlignment="1">
      <alignment horizontal="left" wrapText="1"/>
    </xf>
    <xf numFmtId="0" fontId="13" fillId="0" borderId="67" xfId="2" applyFont="1" applyBorder="1" applyAlignment="1">
      <alignment horizontal="left" wrapText="1"/>
    </xf>
    <xf numFmtId="0" fontId="13" fillId="0" borderId="85" xfId="2" applyFont="1" applyBorder="1" applyAlignment="1">
      <alignment horizontal="center" wrapText="1"/>
    </xf>
    <xf numFmtId="0" fontId="13" fillId="0" borderId="37" xfId="2" applyFont="1" applyBorder="1"/>
    <xf numFmtId="0" fontId="13" fillId="0" borderId="37" xfId="2" applyFont="1" applyBorder="1" applyAlignment="1">
      <alignment horizontal="left" vertical="center" wrapText="1"/>
    </xf>
    <xf numFmtId="0" fontId="13" fillId="0" borderId="67" xfId="2" applyFont="1" applyBorder="1" applyAlignment="1">
      <alignment horizontal="left" vertical="center" wrapText="1"/>
    </xf>
    <xf numFmtId="0" fontId="21" fillId="0" borderId="4" xfId="2" applyFont="1" applyBorder="1" applyAlignment="1">
      <alignment horizontal="center"/>
    </xf>
    <xf numFmtId="0" fontId="61" fillId="0" borderId="74" xfId="2" applyFont="1" applyBorder="1" applyAlignment="1">
      <alignment horizontal="left" vertical="center" wrapText="1"/>
    </xf>
    <xf numFmtId="0" fontId="13" fillId="0" borderId="5" xfId="2" applyFont="1" applyBorder="1" applyAlignment="1">
      <alignment wrapText="1"/>
    </xf>
    <xf numFmtId="0" fontId="13" fillId="0" borderId="69" xfId="2" applyFont="1" applyBorder="1" applyAlignment="1">
      <alignment wrapText="1"/>
    </xf>
    <xf numFmtId="0" fontId="13" fillId="0" borderId="70" xfId="2" applyFont="1" applyBorder="1" applyAlignment="1">
      <alignment wrapText="1"/>
    </xf>
    <xf numFmtId="0" fontId="13" fillId="0" borderId="71" xfId="2" applyFont="1" applyBorder="1" applyAlignment="1">
      <alignment wrapText="1"/>
    </xf>
    <xf numFmtId="0" fontId="13" fillId="0" borderId="68" xfId="2" applyFont="1" applyBorder="1" applyAlignment="1">
      <alignment horizontal="center" wrapText="1"/>
    </xf>
    <xf numFmtId="0" fontId="13" fillId="0" borderId="66" xfId="2" applyFont="1" applyBorder="1" applyAlignment="1">
      <alignment horizontal="center" wrapText="1"/>
    </xf>
    <xf numFmtId="0" fontId="12" fillId="0" borderId="37" xfId="2" applyFont="1" applyBorder="1" applyAlignment="1">
      <alignment horizontal="center" wrapText="1"/>
    </xf>
    <xf numFmtId="0" fontId="12" fillId="0" borderId="67" xfId="2" applyFont="1" applyBorder="1" applyAlignment="1">
      <alignment horizontal="center" wrapText="1"/>
    </xf>
    <xf numFmtId="0" fontId="64" fillId="0" borderId="0" xfId="2" applyFont="1" applyAlignment="1">
      <alignment horizontal="left"/>
    </xf>
    <xf numFmtId="0" fontId="12" fillId="0" borderId="4" xfId="2" applyFont="1" applyBorder="1"/>
    <xf numFmtId="0" fontId="13" fillId="0" borderId="37" xfId="2" applyFont="1" applyBorder="1" applyAlignment="1">
      <alignment horizontal="center" vertical="center" wrapText="1"/>
    </xf>
    <xf numFmtId="0" fontId="13" fillId="0" borderId="67" xfId="2" applyFont="1" applyBorder="1" applyAlignment="1">
      <alignment horizontal="center" vertical="center" wrapText="1"/>
    </xf>
    <xf numFmtId="0" fontId="13" fillId="0" borderId="85" xfId="2" applyFont="1" applyBorder="1" applyAlignment="1">
      <alignment horizontal="center" vertical="center" wrapText="1"/>
    </xf>
    <xf numFmtId="0" fontId="13" fillId="0" borderId="4" xfId="2" applyFont="1" applyBorder="1" applyAlignment="1">
      <alignment vertical="center" wrapText="1"/>
    </xf>
    <xf numFmtId="0" fontId="13" fillId="0" borderId="37" xfId="2" applyFont="1" applyBorder="1" applyAlignment="1">
      <alignment vertical="center" wrapText="1"/>
    </xf>
    <xf numFmtId="0" fontId="12" fillId="0" borderId="45" xfId="2" applyFont="1" applyBorder="1"/>
    <xf numFmtId="0" fontId="12" fillId="0" borderId="42" xfId="2" applyFont="1" applyBorder="1" applyAlignment="1">
      <alignment horizontal="center" wrapText="1"/>
    </xf>
    <xf numFmtId="0" fontId="12" fillId="0" borderId="65" xfId="2" applyFont="1" applyBorder="1" applyAlignment="1">
      <alignment horizontal="center" wrapText="1"/>
    </xf>
    <xf numFmtId="0" fontId="12" fillId="0" borderId="4" xfId="2" applyFont="1" applyBorder="1" applyAlignment="1">
      <alignment wrapText="1"/>
    </xf>
    <xf numFmtId="0" fontId="12" fillId="0" borderId="72" xfId="2" applyFont="1" applyBorder="1" applyAlignment="1">
      <alignment horizontal="center" wrapText="1"/>
    </xf>
    <xf numFmtId="0" fontId="12" fillId="0" borderId="73" xfId="2" applyFont="1" applyBorder="1" applyAlignment="1">
      <alignment horizontal="center" wrapText="1"/>
    </xf>
    <xf numFmtId="0" fontId="12" fillId="0" borderId="37" xfId="2" applyFont="1" applyBorder="1" applyAlignment="1">
      <alignment wrapText="1"/>
    </xf>
    <xf numFmtId="0" fontId="11" fillId="0" borderId="4" xfId="2" applyFont="1" applyBorder="1"/>
    <xf numFmtId="0" fontId="12" fillId="0" borderId="72" xfId="2" applyFont="1" applyBorder="1" applyAlignment="1">
      <alignment wrapText="1"/>
    </xf>
    <xf numFmtId="0" fontId="12" fillId="0" borderId="73" xfId="2" applyFont="1" applyBorder="1" applyAlignment="1">
      <alignment wrapText="1"/>
    </xf>
    <xf numFmtId="0" fontId="12" fillId="0" borderId="87" xfId="2" applyFont="1" applyBorder="1" applyAlignment="1">
      <alignment wrapText="1"/>
    </xf>
    <xf numFmtId="0" fontId="13" fillId="0" borderId="67" xfId="2" applyFont="1" applyBorder="1" applyAlignment="1">
      <alignment wrapText="1"/>
    </xf>
    <xf numFmtId="0" fontId="13" fillId="0" borderId="44" xfId="2" applyFont="1" applyBorder="1" applyAlignment="1">
      <alignment wrapText="1"/>
    </xf>
    <xf numFmtId="0" fontId="12" fillId="0" borderId="67" xfId="2" applyFont="1" applyBorder="1" applyAlignment="1">
      <alignment wrapText="1"/>
    </xf>
    <xf numFmtId="0" fontId="12" fillId="0" borderId="85" xfId="2" applyFont="1" applyBorder="1" applyAlignment="1">
      <alignment wrapText="1"/>
    </xf>
    <xf numFmtId="0" fontId="10" fillId="0" borderId="67" xfId="2" applyBorder="1" applyAlignment="1">
      <alignment wrapText="1"/>
    </xf>
    <xf numFmtId="0" fontId="10" fillId="0" borderId="44" xfId="2" applyBorder="1" applyAlignment="1">
      <alignment wrapText="1"/>
    </xf>
    <xf numFmtId="0" fontId="12" fillId="0" borderId="1" xfId="2" applyFont="1" applyBorder="1" applyAlignment="1">
      <alignment horizontal="center" wrapText="1"/>
    </xf>
    <xf numFmtId="0" fontId="11" fillId="0" borderId="37" xfId="2" applyFont="1" applyBorder="1"/>
    <xf numFmtId="0" fontId="13" fillId="0" borderId="0" xfId="2" applyFont="1" applyAlignment="1">
      <alignment wrapText="1"/>
    </xf>
    <xf numFmtId="0" fontId="11" fillId="3" borderId="4" xfId="2" applyFont="1" applyFill="1" applyBorder="1" applyAlignment="1">
      <alignment horizontal="center"/>
    </xf>
    <xf numFmtId="0" fontId="21" fillId="0" borderId="0" xfId="2" applyFont="1" applyAlignment="1">
      <alignment horizontal="center"/>
    </xf>
    <xf numFmtId="0" fontId="13" fillId="0" borderId="0" xfId="2" applyFont="1" applyAlignment="1">
      <alignment horizontal="center" wrapText="1"/>
    </xf>
    <xf numFmtId="0" fontId="13" fillId="0" borderId="0" xfId="2" applyFont="1" applyAlignment="1">
      <alignment horizontal="center"/>
    </xf>
    <xf numFmtId="0" fontId="12" fillId="0" borderId="0" xfId="2" applyFont="1"/>
    <xf numFmtId="0" fontId="46" fillId="0" borderId="0" xfId="0" applyFont="1"/>
    <xf numFmtId="0" fontId="11" fillId="0" borderId="0" xfId="2" applyFont="1" applyAlignment="1">
      <alignment horizontal="center" vertical="center" wrapText="1"/>
    </xf>
    <xf numFmtId="0" fontId="11" fillId="3" borderId="45" xfId="2" applyFont="1" applyFill="1" applyBorder="1" applyAlignment="1">
      <alignment horizontal="center"/>
    </xf>
    <xf numFmtId="0" fontId="11" fillId="0" borderId="0" xfId="2" applyFont="1" applyAlignment="1">
      <alignment horizontal="left"/>
    </xf>
    <xf numFmtId="0" fontId="19" fillId="0" borderId="0" xfId="2" applyFont="1"/>
    <xf numFmtId="0" fontId="17" fillId="5" borderId="1" xfId="2" applyFont="1" applyFill="1" applyBorder="1" applyAlignment="1">
      <alignment horizontal="center"/>
    </xf>
    <xf numFmtId="0" fontId="17" fillId="5" borderId="1" xfId="2" applyFont="1" applyFill="1" applyBorder="1" applyAlignment="1">
      <alignment horizontal="center" vertical="center"/>
    </xf>
    <xf numFmtId="0" fontId="17" fillId="5" borderId="13" xfId="2" applyFont="1" applyFill="1" applyBorder="1" applyAlignment="1">
      <alignment horizontal="center" vertical="center"/>
    </xf>
  </cellXfs>
  <cellStyles count="10">
    <cellStyle name="Hiperłącze" xfId="1" builtinId="8"/>
    <cellStyle name="Normalny" xfId="0" builtinId="0"/>
    <cellStyle name="Normalny 2" xfId="2" xr:uid="{00000000-0005-0000-0000-000002000000}"/>
    <cellStyle name="Normalny 2 2" xfId="3" xr:uid="{00000000-0005-0000-0000-000003000000}"/>
    <cellStyle name="Normalny 2 3" xfId="4" xr:uid="{00000000-0005-0000-0000-000004000000}"/>
    <cellStyle name="Normalny 2 4" xfId="5" xr:uid="{00000000-0005-0000-0000-000005000000}"/>
    <cellStyle name="Normalny 3" xfId="6" xr:uid="{00000000-0005-0000-0000-000006000000}"/>
    <cellStyle name="Normalny_zał. 12 Informacja dodatkowa excel" xfId="7" xr:uid="{00000000-0005-0000-0000-000007000000}"/>
    <cellStyle name="Normalny_ZAŁ.2+inwentaryzacja-1" xfId="8" xr:uid="{00000000-0005-0000-0000-000008000000}"/>
    <cellStyle name="Walutowy 2" xfId="9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</xdr:colOff>
      <xdr:row>17</xdr:row>
      <xdr:rowOff>104775</xdr:rowOff>
    </xdr:from>
    <xdr:to>
      <xdr:col>1</xdr:col>
      <xdr:colOff>5553075</xdr:colOff>
      <xdr:row>17</xdr:row>
      <xdr:rowOff>114300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012C9089-E45F-4BF8-8A34-EE6AB306B32C}"/>
            </a:ext>
          </a:extLst>
        </xdr:cNvPr>
        <xdr:cNvCxnSpPr/>
      </xdr:nvCxnSpPr>
      <xdr:spPr>
        <a:xfrm flipV="1">
          <a:off x="895350" y="3552825"/>
          <a:ext cx="5324475" cy="9525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200025</xdr:colOff>
      <xdr:row>17</xdr:row>
      <xdr:rowOff>495300</xdr:rowOff>
    </xdr:from>
    <xdr:to>
      <xdr:col>1</xdr:col>
      <xdr:colOff>7229475</xdr:colOff>
      <xdr:row>17</xdr:row>
      <xdr:rowOff>666750</xdr:rowOff>
    </xdr:to>
    <xdr:cxnSp macro="">
      <xdr:nvCxnSpPr>
        <xdr:cNvPr id="6" name="Łącznik prosty 5">
          <a:extLst>
            <a:ext uri="{FF2B5EF4-FFF2-40B4-BE49-F238E27FC236}">
              <a16:creationId xmlns:a16="http://schemas.microsoft.com/office/drawing/2014/main" id="{F01E5589-E92E-4044-B66A-56D62FA9C3B4}"/>
            </a:ext>
          </a:extLst>
        </xdr:cNvPr>
        <xdr:cNvCxnSpPr/>
      </xdr:nvCxnSpPr>
      <xdr:spPr>
        <a:xfrm>
          <a:off x="866775" y="3943350"/>
          <a:ext cx="7029450" cy="171450"/>
        </a:xfrm>
        <a:prstGeom prst="line">
          <a:avLst/>
        </a:prstGeom>
        <a:ln>
          <a:noFill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85725</xdr:colOff>
      <xdr:row>23</xdr:row>
      <xdr:rowOff>2743200</xdr:rowOff>
    </xdr:from>
    <xdr:to>
      <xdr:col>1</xdr:col>
      <xdr:colOff>1123950</xdr:colOff>
      <xdr:row>23</xdr:row>
      <xdr:rowOff>2743200</xdr:rowOff>
    </xdr:to>
    <xdr:cxnSp macro="">
      <xdr:nvCxnSpPr>
        <xdr:cNvPr id="10" name="Łącznik prosty 9">
          <a:extLst>
            <a:ext uri="{FF2B5EF4-FFF2-40B4-BE49-F238E27FC236}">
              <a16:creationId xmlns:a16="http://schemas.microsoft.com/office/drawing/2014/main" id="{9E906787-9956-4A31-89A5-E91205D0B1AB}"/>
            </a:ext>
          </a:extLst>
        </xdr:cNvPr>
        <xdr:cNvCxnSpPr/>
      </xdr:nvCxnSpPr>
      <xdr:spPr>
        <a:xfrm>
          <a:off x="752475" y="8972550"/>
          <a:ext cx="1038225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23</xdr:row>
      <xdr:rowOff>2924175</xdr:rowOff>
    </xdr:from>
    <xdr:to>
      <xdr:col>1</xdr:col>
      <xdr:colOff>1276350</xdr:colOff>
      <xdr:row>23</xdr:row>
      <xdr:rowOff>2943225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CA5221BD-50AB-4C8E-B783-A22A65FC3808}"/>
            </a:ext>
          </a:extLst>
        </xdr:cNvPr>
        <xdr:cNvCxnSpPr/>
      </xdr:nvCxnSpPr>
      <xdr:spPr>
        <a:xfrm>
          <a:off x="790575" y="9163050"/>
          <a:ext cx="115252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I6"/>
  <sheetViews>
    <sheetView workbookViewId="0">
      <selection activeCell="B3" sqref="B3:F5"/>
    </sheetView>
  </sheetViews>
  <sheetFormatPr defaultRowHeight="15"/>
  <cols>
    <col min="6" max="6" width="12.7109375" customWidth="1"/>
    <col min="8" max="8" width="38" customWidth="1"/>
    <col min="9" max="9" width="22.5703125" customWidth="1"/>
  </cols>
  <sheetData>
    <row r="1" spans="2:9">
      <c r="C1" s="460" t="s">
        <v>475</v>
      </c>
      <c r="D1" s="460"/>
      <c r="E1" s="460"/>
      <c r="F1" s="460"/>
      <c r="G1" s="460"/>
      <c r="H1" s="460"/>
      <c r="I1" s="460"/>
    </row>
    <row r="2" spans="2:9" ht="15.75" thickBot="1"/>
    <row r="3" spans="2:9" ht="23.25" customHeight="1" thickBot="1">
      <c r="B3" s="450" t="s">
        <v>521</v>
      </c>
      <c r="C3" s="451"/>
      <c r="D3" s="451"/>
      <c r="E3" s="451"/>
      <c r="F3" s="452"/>
      <c r="H3" s="422" t="s">
        <v>515</v>
      </c>
      <c r="I3" s="439" t="s">
        <v>516</v>
      </c>
    </row>
    <row r="4" spans="2:9">
      <c r="B4" s="453"/>
      <c r="C4" s="454"/>
      <c r="D4" s="454"/>
      <c r="E4" s="454"/>
      <c r="F4" s="455"/>
      <c r="H4" t="s">
        <v>437</v>
      </c>
      <c r="I4" t="s">
        <v>462</v>
      </c>
    </row>
    <row r="5" spans="2:9" ht="15.75" thickBot="1">
      <c r="B5" s="456"/>
      <c r="C5" s="457"/>
      <c r="D5" s="457"/>
      <c r="E5" s="457"/>
      <c r="F5" s="458"/>
    </row>
    <row r="6" spans="2:9">
      <c r="B6" s="459" t="s">
        <v>470</v>
      </c>
      <c r="C6" s="459"/>
      <c r="D6" s="459"/>
      <c r="E6" s="459"/>
      <c r="I6" s="398"/>
    </row>
  </sheetData>
  <mergeCells count="3">
    <mergeCell ref="B3:F5"/>
    <mergeCell ref="B6:E6"/>
    <mergeCell ref="C1:I1"/>
  </mergeCells>
  <pageMargins left="0.7" right="0.7" top="0.75" bottom="0.75" header="0.3" footer="0.3"/>
  <pageSetup paperSize="9" orientation="portrait" horizontalDpi="0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H28"/>
  <sheetViews>
    <sheetView zoomScaleNormal="100" workbookViewId="0">
      <selection activeCell="B1" sqref="B1:C2"/>
    </sheetView>
  </sheetViews>
  <sheetFormatPr defaultRowHeight="15"/>
  <cols>
    <col min="2" max="2" width="5.42578125" customWidth="1"/>
    <col min="3" max="3" width="45.140625" customWidth="1"/>
    <col min="4" max="4" width="22.140625" customWidth="1"/>
    <col min="5" max="5" width="17.42578125" customWidth="1"/>
    <col min="6" max="6" width="15.140625" customWidth="1"/>
    <col min="7" max="7" width="16.85546875" customWidth="1"/>
    <col min="8" max="8" width="19.42578125" customWidth="1"/>
  </cols>
  <sheetData>
    <row r="1" spans="2:8" ht="21.95" customHeight="1">
      <c r="B1" s="454" t="str">
        <f>'NAZWA JEDNOSTKI,SPORZĄDZIŁ,DATA'!B3</f>
        <v>Centrum Zajęć Pozaszkolnych nr 1</v>
      </c>
      <c r="C1" s="454"/>
    </row>
    <row r="2" spans="2:8" ht="21.95" customHeight="1">
      <c r="B2" s="454"/>
      <c r="C2" s="454"/>
    </row>
    <row r="4" spans="2:8" ht="15.75">
      <c r="B4" s="473" t="s">
        <v>383</v>
      </c>
      <c r="C4" s="473"/>
      <c r="D4" s="473"/>
      <c r="E4" s="473"/>
      <c r="F4" s="473"/>
      <c r="G4" s="473"/>
      <c r="H4" s="473"/>
    </row>
    <row r="5" spans="2:8" ht="15.75">
      <c r="B5" s="337"/>
      <c r="C5" s="337"/>
      <c r="D5" s="337"/>
      <c r="E5" s="337"/>
      <c r="F5" s="337"/>
      <c r="G5" s="337"/>
      <c r="H5" s="337"/>
    </row>
    <row r="6" spans="2:8" ht="15.75" thickBot="1"/>
    <row r="7" spans="2:8" ht="68.25" customHeight="1" thickBot="1">
      <c r="B7" s="132" t="s">
        <v>0</v>
      </c>
      <c r="C7" s="120" t="s">
        <v>30</v>
      </c>
      <c r="D7" s="120" t="s">
        <v>31</v>
      </c>
      <c r="E7" s="120" t="s">
        <v>32</v>
      </c>
      <c r="F7" s="120" t="s">
        <v>398</v>
      </c>
      <c r="G7" s="120" t="s">
        <v>397</v>
      </c>
      <c r="H7" s="121" t="s">
        <v>35</v>
      </c>
    </row>
    <row r="8" spans="2:8" ht="56.25" customHeight="1" thickBot="1">
      <c r="B8" s="131" t="s">
        <v>36</v>
      </c>
      <c r="C8" s="234" t="s">
        <v>396</v>
      </c>
      <c r="D8" s="235">
        <f>SUM(D9:D10)</f>
        <v>0</v>
      </c>
      <c r="E8" s="218">
        <f>SUM(E9:E10)</f>
        <v>0</v>
      </c>
      <c r="F8" s="218">
        <f>SUM(F9:F10)</f>
        <v>0</v>
      </c>
      <c r="G8" s="218">
        <f>SUM(G9:G10)</f>
        <v>0</v>
      </c>
      <c r="H8" s="216">
        <f>SUM(D8:E8)-SUM(F8:G8)</f>
        <v>0</v>
      </c>
    </row>
    <row r="9" spans="2:8" ht="36.75" customHeight="1" thickBot="1">
      <c r="B9" s="104" t="s">
        <v>38</v>
      </c>
      <c r="C9" s="99" t="s">
        <v>39</v>
      </c>
      <c r="D9" s="277">
        <v>0</v>
      </c>
      <c r="E9" s="278">
        <v>0</v>
      </c>
      <c r="F9" s="278">
        <v>0</v>
      </c>
      <c r="G9" s="278">
        <v>0</v>
      </c>
      <c r="H9" s="279">
        <f t="shared" ref="H9:H14" si="0">SUM(D9:E9)-SUM(F9:G9)</f>
        <v>0</v>
      </c>
    </row>
    <row r="10" spans="2:8" ht="36" customHeight="1" thickBot="1">
      <c r="B10" s="104" t="s">
        <v>40</v>
      </c>
      <c r="C10" s="236" t="s">
        <v>41</v>
      </c>
      <c r="D10" s="235">
        <f>SUM(D11:D14)</f>
        <v>0</v>
      </c>
      <c r="E10" s="218">
        <f>SUM(E11:E14)</f>
        <v>0</v>
      </c>
      <c r="F10" s="218">
        <f>SUM(F11:F14)</f>
        <v>0</v>
      </c>
      <c r="G10" s="218">
        <f>SUM(G11:G14)</f>
        <v>0</v>
      </c>
      <c r="H10" s="216">
        <f t="shared" si="0"/>
        <v>0</v>
      </c>
    </row>
    <row r="11" spans="2:8" ht="36" customHeight="1">
      <c r="B11" s="104" t="s">
        <v>42</v>
      </c>
      <c r="C11" s="99" t="s">
        <v>43</v>
      </c>
      <c r="D11" s="280">
        <v>0</v>
      </c>
      <c r="E11" s="261">
        <v>0</v>
      </c>
      <c r="F11" s="261">
        <v>0</v>
      </c>
      <c r="G11" s="261">
        <v>0</v>
      </c>
      <c r="H11" s="281">
        <f t="shared" si="0"/>
        <v>0</v>
      </c>
    </row>
    <row r="12" spans="2:8" ht="37.5" customHeight="1">
      <c r="B12" s="104" t="s">
        <v>44</v>
      </c>
      <c r="C12" s="99" t="s">
        <v>45</v>
      </c>
      <c r="D12" s="282">
        <v>0</v>
      </c>
      <c r="E12" s="262">
        <v>0</v>
      </c>
      <c r="F12" s="262">
        <v>0</v>
      </c>
      <c r="G12" s="262">
        <v>0</v>
      </c>
      <c r="H12" s="281">
        <f t="shared" si="0"/>
        <v>0</v>
      </c>
    </row>
    <row r="13" spans="2:8" ht="39" customHeight="1">
      <c r="B13" s="104" t="s">
        <v>46</v>
      </c>
      <c r="C13" s="99" t="s">
        <v>47</v>
      </c>
      <c r="D13" s="282">
        <v>0</v>
      </c>
      <c r="E13" s="262">
        <v>0</v>
      </c>
      <c r="F13" s="262">
        <v>0</v>
      </c>
      <c r="G13" s="262">
        <v>0</v>
      </c>
      <c r="H13" s="281">
        <f t="shared" si="0"/>
        <v>0</v>
      </c>
    </row>
    <row r="14" spans="2:8" ht="33.75" customHeight="1" thickBot="1">
      <c r="B14" s="200" t="s">
        <v>48</v>
      </c>
      <c r="C14" s="151" t="s">
        <v>49</v>
      </c>
      <c r="D14" s="283">
        <v>0</v>
      </c>
      <c r="E14" s="284">
        <v>0</v>
      </c>
      <c r="F14" s="284">
        <v>0</v>
      </c>
      <c r="G14" s="284">
        <v>0</v>
      </c>
      <c r="H14" s="285">
        <f t="shared" si="0"/>
        <v>0</v>
      </c>
    </row>
    <row r="15" spans="2:8" ht="50.25" customHeight="1" thickTop="1" thickBot="1">
      <c r="B15" s="201" t="s">
        <v>50</v>
      </c>
      <c r="C15" s="152" t="s">
        <v>311</v>
      </c>
      <c r="D15" s="233" t="s">
        <v>307</v>
      </c>
      <c r="E15" s="233" t="s">
        <v>307</v>
      </c>
      <c r="F15" s="233" t="s">
        <v>307</v>
      </c>
      <c r="G15" s="233" t="s">
        <v>307</v>
      </c>
      <c r="H15" s="217" t="s">
        <v>307</v>
      </c>
    </row>
    <row r="21" spans="3:4">
      <c r="C21" t="str">
        <f>'NAZWA JEDNOSTKI,SPORZĄDZIŁ,DATA'!H3</f>
        <v>Joanna Wojtowska</v>
      </c>
      <c r="D21" s="400" t="str">
        <f>'NAZWA JEDNOSTKI,SPORZĄDZIŁ,DATA'!I3</f>
        <v>2025-03-14</v>
      </c>
    </row>
    <row r="22" spans="3:4">
      <c r="C22" t="s">
        <v>453</v>
      </c>
      <c r="D22" t="s">
        <v>452</v>
      </c>
    </row>
    <row r="27" spans="3:4">
      <c r="C27" t="s">
        <v>457</v>
      </c>
    </row>
    <row r="28" spans="3:4">
      <c r="C28" t="s">
        <v>458</v>
      </c>
    </row>
  </sheetData>
  <sheetProtection algorithmName="SHA-512" hashValue="2SWyQ21rE0YrItNy4vw99maDWSJHs2UsG0m5H4NO4rARWuzl8F9u4WDYJuv9WkOfJebTivB8+jdZise6RTp8Dw==" saltValue="qfJcDdVC0WOedxHSOI5cQA==" spinCount="100000" sheet="1" formatColumns="0" formatRows="0"/>
  <protectedRanges>
    <protectedRange sqref="D9:G14" name="Rozstęp1"/>
  </protectedRanges>
  <mergeCells count="2">
    <mergeCell ref="B4:H4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2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H24"/>
  <sheetViews>
    <sheetView zoomScaleNormal="100" workbookViewId="0">
      <selection activeCell="B1" sqref="B1:C2"/>
    </sheetView>
  </sheetViews>
  <sheetFormatPr defaultRowHeight="15"/>
  <cols>
    <col min="2" max="2" width="5.42578125" customWidth="1"/>
    <col min="3" max="3" width="42.5703125" customWidth="1"/>
    <col min="4" max="4" width="15.7109375" customWidth="1"/>
    <col min="5" max="5" width="17" customWidth="1"/>
    <col min="6" max="6" width="15.5703125" customWidth="1"/>
    <col min="7" max="7" width="16.28515625" customWidth="1"/>
    <col min="8" max="8" width="17.28515625" customWidth="1"/>
  </cols>
  <sheetData>
    <row r="1" spans="2:8" ht="21.95" customHeight="1">
      <c r="B1" s="454" t="str">
        <f>'NAZWA JEDNOSTKI,SPORZĄDZIŁ,DATA'!B3</f>
        <v>Centrum Zajęć Pozaszkolnych nr 1</v>
      </c>
      <c r="C1" s="454"/>
    </row>
    <row r="2" spans="2:8" ht="21.95" customHeight="1">
      <c r="B2" s="454"/>
      <c r="C2" s="454"/>
    </row>
    <row r="4" spans="2:8" ht="15.75">
      <c r="B4" s="473" t="s">
        <v>384</v>
      </c>
      <c r="C4" s="473"/>
      <c r="D4" s="473"/>
      <c r="E4" s="473"/>
      <c r="F4" s="473"/>
      <c r="G4" s="473"/>
      <c r="H4" s="473"/>
    </row>
    <row r="6" spans="2:8" ht="15.75" thickBot="1"/>
    <row r="7" spans="2:8" ht="32.25" thickBot="1">
      <c r="B7" s="132" t="s">
        <v>0</v>
      </c>
      <c r="C7" s="120" t="s">
        <v>59</v>
      </c>
      <c r="D7" s="133" t="s">
        <v>2</v>
      </c>
      <c r="E7" s="133" t="s">
        <v>60</v>
      </c>
      <c r="F7" s="133" t="s">
        <v>33</v>
      </c>
      <c r="G7" s="133" t="s">
        <v>34</v>
      </c>
      <c r="H7" s="134" t="s">
        <v>5</v>
      </c>
    </row>
    <row r="8" spans="2:8" ht="41.25" customHeight="1" thickBot="1">
      <c r="B8" s="131" t="s">
        <v>36</v>
      </c>
      <c r="C8" s="237" t="s">
        <v>61</v>
      </c>
      <c r="D8" s="245">
        <f>D9+D10+D11+D12+D13</f>
        <v>0</v>
      </c>
      <c r="E8" s="238">
        <f>E9+E10+E11+E12+E13</f>
        <v>0</v>
      </c>
      <c r="F8" s="238">
        <f>F9+F10+F11+F12+F13</f>
        <v>0</v>
      </c>
      <c r="G8" s="238">
        <f>G9+G10+G11+G12+G13</f>
        <v>0</v>
      </c>
      <c r="H8" s="239">
        <f>D8+E8-F8-G8</f>
        <v>0</v>
      </c>
    </row>
    <row r="9" spans="2:8" ht="36.75" customHeight="1">
      <c r="B9" s="104" t="s">
        <v>38</v>
      </c>
      <c r="C9" s="100" t="s">
        <v>62</v>
      </c>
      <c r="D9" s="280">
        <v>0</v>
      </c>
      <c r="E9" s="280">
        <v>0</v>
      </c>
      <c r="F9" s="280">
        <v>0</v>
      </c>
      <c r="G9" s="280">
        <v>0</v>
      </c>
      <c r="H9" s="263">
        <v>0</v>
      </c>
    </row>
    <row r="10" spans="2:8" ht="41.25" customHeight="1">
      <c r="B10" s="104" t="s">
        <v>40</v>
      </c>
      <c r="C10" s="99" t="s">
        <v>63</v>
      </c>
      <c r="D10" s="282">
        <v>0</v>
      </c>
      <c r="E10" s="282">
        <v>0</v>
      </c>
      <c r="F10" s="282">
        <v>0</v>
      </c>
      <c r="G10" s="282">
        <v>0</v>
      </c>
      <c r="H10" s="268">
        <v>0</v>
      </c>
    </row>
    <row r="11" spans="2:8" ht="43.5" customHeight="1">
      <c r="B11" s="104" t="s">
        <v>64</v>
      </c>
      <c r="C11" s="99" t="s">
        <v>65</v>
      </c>
      <c r="D11" s="282">
        <v>0</v>
      </c>
      <c r="E11" s="282">
        <v>0</v>
      </c>
      <c r="F11" s="282">
        <v>0</v>
      </c>
      <c r="G11" s="282">
        <v>0</v>
      </c>
      <c r="H11" s="268">
        <v>0</v>
      </c>
    </row>
    <row r="12" spans="2:8" ht="35.25" customHeight="1">
      <c r="B12" s="104" t="s">
        <v>433</v>
      </c>
      <c r="C12" s="100" t="s">
        <v>66</v>
      </c>
      <c r="D12" s="286">
        <v>0</v>
      </c>
      <c r="E12" s="286">
        <v>0</v>
      </c>
      <c r="F12" s="286">
        <v>0</v>
      </c>
      <c r="G12" s="286">
        <v>0</v>
      </c>
      <c r="H12" s="274">
        <v>0</v>
      </c>
    </row>
    <row r="13" spans="2:8" ht="34.5" customHeight="1" thickBot="1">
      <c r="B13" s="104" t="s">
        <v>434</v>
      </c>
      <c r="C13" s="153" t="s">
        <v>8</v>
      </c>
      <c r="D13" s="287">
        <v>0</v>
      </c>
      <c r="E13" s="287">
        <v>0</v>
      </c>
      <c r="F13" s="287">
        <v>0</v>
      </c>
      <c r="G13" s="287">
        <v>0</v>
      </c>
      <c r="H13" s="288">
        <v>0</v>
      </c>
    </row>
    <row r="18" spans="3:4">
      <c r="C18" t="str">
        <f>'NAZWA JEDNOSTKI,SPORZĄDZIŁ,DATA'!H3</f>
        <v>Joanna Wojtowska</v>
      </c>
      <c r="D18" s="400" t="str">
        <f>'NAZWA JEDNOSTKI,SPORZĄDZIŁ,DATA'!I3</f>
        <v>2025-03-14</v>
      </c>
    </row>
    <row r="19" spans="3:4">
      <c r="C19" t="s">
        <v>453</v>
      </c>
      <c r="D19" t="s">
        <v>452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nypmflTqlp+8rOO6f7pMtBWklio9ZxW6fQ6vLs86MVVisKfYgi2SRYmiPVUVtxHe1nKpYULQeUZEiCOUBTVUJg==" saltValue="t0iUH1sABG5oUdkx2RKI9A==" spinCount="100000" sheet="1" formatColumns="0" formatRows="0"/>
  <protectedRanges>
    <protectedRange sqref="D9:G13" name="Rozstęp1"/>
  </protectedRanges>
  <mergeCells count="2">
    <mergeCell ref="B4:H4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G24"/>
  <sheetViews>
    <sheetView zoomScaleNormal="100" workbookViewId="0">
      <selection activeCell="B1" sqref="B1:C2"/>
    </sheetView>
  </sheetViews>
  <sheetFormatPr defaultRowHeight="15"/>
  <cols>
    <col min="2" max="2" width="9.140625" customWidth="1"/>
    <col min="3" max="3" width="43.140625" customWidth="1"/>
    <col min="4" max="4" width="21" customWidth="1"/>
    <col min="5" max="5" width="22.7109375" customWidth="1"/>
    <col min="6" max="6" width="21.28515625" customWidth="1"/>
    <col min="7" max="7" width="16.85546875" customWidth="1"/>
  </cols>
  <sheetData>
    <row r="1" spans="2:7" ht="21.95" customHeight="1">
      <c r="B1" s="454" t="str">
        <f>'NAZWA JEDNOSTKI,SPORZĄDZIŁ,DATA'!B3</f>
        <v>Centrum Zajęć Pozaszkolnych nr 1</v>
      </c>
      <c r="C1" s="454"/>
    </row>
    <row r="2" spans="2:7" ht="21.95" customHeight="1">
      <c r="B2" s="454"/>
      <c r="C2" s="454"/>
    </row>
    <row r="3" spans="2:7" ht="17.25" customHeight="1"/>
    <row r="4" spans="2:7" ht="13.5" customHeight="1">
      <c r="B4" s="473" t="s">
        <v>424</v>
      </c>
      <c r="C4" s="473"/>
      <c r="D4" s="473"/>
      <c r="E4" s="473"/>
      <c r="F4" s="473"/>
      <c r="G4" s="473"/>
    </row>
    <row r="5" spans="2:7" ht="17.25" customHeight="1">
      <c r="B5" s="172" t="s">
        <v>431</v>
      </c>
      <c r="C5" s="172" t="s">
        <v>430</v>
      </c>
      <c r="D5" s="205"/>
      <c r="E5" s="205"/>
      <c r="F5" s="205"/>
      <c r="G5" s="205"/>
    </row>
    <row r="6" spans="2:7" ht="15.75" thickBot="1"/>
    <row r="7" spans="2:7" ht="38.25" customHeight="1">
      <c r="B7" s="474" t="s">
        <v>0</v>
      </c>
      <c r="C7" s="476" t="s">
        <v>312</v>
      </c>
      <c r="D7" s="476" t="s">
        <v>313</v>
      </c>
      <c r="E7" s="476" t="s">
        <v>67</v>
      </c>
      <c r="F7" s="476"/>
      <c r="G7" s="488"/>
    </row>
    <row r="8" spans="2:7" ht="40.5" customHeight="1" thickBot="1">
      <c r="B8" s="475"/>
      <c r="C8" s="477"/>
      <c r="D8" s="477"/>
      <c r="E8" s="164" t="s">
        <v>68</v>
      </c>
      <c r="F8" s="164" t="s">
        <v>69</v>
      </c>
      <c r="G8" s="165" t="s">
        <v>70</v>
      </c>
    </row>
    <row r="9" spans="2:7" ht="60" customHeight="1">
      <c r="B9" s="175" t="s">
        <v>11</v>
      </c>
      <c r="C9" s="107" t="s">
        <v>342</v>
      </c>
      <c r="D9" s="289">
        <f>E9+F9+G9</f>
        <v>0</v>
      </c>
      <c r="E9" s="290">
        <v>0</v>
      </c>
      <c r="F9" s="290">
        <v>0</v>
      </c>
      <c r="G9" s="291">
        <v>0</v>
      </c>
    </row>
    <row r="10" spans="2:7" ht="39.75" customHeight="1" thickBot="1">
      <c r="B10" s="505" t="s">
        <v>368</v>
      </c>
      <c r="C10" s="506"/>
      <c r="D10" s="292">
        <f>E10+F10+G10</f>
        <v>0</v>
      </c>
      <c r="E10" s="293">
        <v>0</v>
      </c>
      <c r="F10" s="292">
        <v>0</v>
      </c>
      <c r="G10" s="294">
        <v>0</v>
      </c>
    </row>
    <row r="11" spans="2:7" ht="40.5" customHeight="1" thickTop="1" thickBot="1">
      <c r="B11" s="146" t="s">
        <v>28</v>
      </c>
      <c r="C11" s="135" t="s">
        <v>369</v>
      </c>
      <c r="D11" s="295">
        <f>E11+F11+G11</f>
        <v>0</v>
      </c>
      <c r="E11" s="296">
        <v>0</v>
      </c>
      <c r="F11" s="296">
        <v>0</v>
      </c>
      <c r="G11" s="297">
        <v>0</v>
      </c>
    </row>
    <row r="12" spans="2:7" ht="26.25" customHeight="1" thickBot="1">
      <c r="B12" s="480" t="s">
        <v>364</v>
      </c>
      <c r="C12" s="504"/>
      <c r="D12" s="238">
        <f>D9+D11</f>
        <v>0</v>
      </c>
      <c r="E12" s="238">
        <f>E9+E11</f>
        <v>0</v>
      </c>
      <c r="F12" s="238">
        <f>F9+F11</f>
        <v>0</v>
      </c>
      <c r="G12" s="239">
        <f>G9+G11</f>
        <v>0</v>
      </c>
    </row>
    <row r="14" spans="2:7" ht="15.75">
      <c r="C14" s="166"/>
    </row>
    <row r="17" spans="3:4">
      <c r="C17" t="str">
        <f>'NAZWA JEDNOSTKI,SPORZĄDZIŁ,DATA'!H3</f>
        <v>Joanna Wojtowska</v>
      </c>
      <c r="D17" s="398" t="str">
        <f>'NAZWA JEDNOSTKI,SPORZĄDZIŁ,DATA'!I3</f>
        <v>2025-03-14</v>
      </c>
    </row>
    <row r="18" spans="3:4">
      <c r="C18" t="s">
        <v>453</v>
      </c>
      <c r="D18" t="s">
        <v>452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wpOXZWaFYawj+ydNWJvNd5MnIVIHvoVag6P1Y3e8c7Nb+F7UqbxSj4VnTjsC7J2w74eddzn/HbYS0SfSpagYHQ==" saltValue="+T20l7lUBRfWCg5V7EfrXg==" spinCount="100000" sheet="1" formatColumns="0" formatRows="0"/>
  <protectedRanges>
    <protectedRange sqref="E9:G11" name="Rozstęp1"/>
  </protectedRanges>
  <mergeCells count="8">
    <mergeCell ref="B1:C2"/>
    <mergeCell ref="B4:G4"/>
    <mergeCell ref="B12:C12"/>
    <mergeCell ref="B7:B8"/>
    <mergeCell ref="C7:C8"/>
    <mergeCell ref="D7:D8"/>
    <mergeCell ref="E7:G7"/>
    <mergeCell ref="B10:C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F27"/>
  <sheetViews>
    <sheetView zoomScaleNormal="100" workbookViewId="0">
      <selection activeCell="B1" sqref="B1:C2"/>
    </sheetView>
  </sheetViews>
  <sheetFormatPr defaultRowHeight="15"/>
  <cols>
    <col min="2" max="2" width="9.42578125" customWidth="1"/>
    <col min="3" max="3" width="41.140625" customWidth="1"/>
    <col min="4" max="4" width="22.28515625" customWidth="1"/>
    <col min="5" max="5" width="24.42578125" customWidth="1"/>
  </cols>
  <sheetData>
    <row r="1" spans="2:6" ht="21.95" customHeight="1">
      <c r="B1" s="454" t="str">
        <f>'NAZWA JEDNOSTKI,SPORZĄDZIŁ,DATA'!B3</f>
        <v>Centrum Zajęć Pozaszkolnych nr 1</v>
      </c>
      <c r="C1" s="454"/>
    </row>
    <row r="2" spans="2:6" ht="21.95" customHeight="1">
      <c r="B2" s="454"/>
      <c r="C2" s="454"/>
    </row>
    <row r="4" spans="2:6" ht="15.75">
      <c r="B4" s="507" t="s">
        <v>385</v>
      </c>
      <c r="C4" s="508"/>
      <c r="D4" s="508"/>
      <c r="E4" s="508"/>
    </row>
    <row r="5" spans="2:6" ht="15.75">
      <c r="B5" s="507" t="s">
        <v>422</v>
      </c>
      <c r="C5" s="507"/>
      <c r="D5" s="507"/>
      <c r="E5" s="507"/>
    </row>
    <row r="7" spans="2:6" ht="15.75" thickBot="1"/>
    <row r="8" spans="2:6" ht="39.75" customHeight="1">
      <c r="B8" s="206" t="s">
        <v>0</v>
      </c>
      <c r="C8" s="207" t="s">
        <v>314</v>
      </c>
      <c r="D8" s="207" t="s">
        <v>372</v>
      </c>
      <c r="E8" s="208" t="s">
        <v>373</v>
      </c>
      <c r="F8" s="122"/>
    </row>
    <row r="9" spans="2:6" ht="15.75" hidden="1" customHeight="1" thickBot="1">
      <c r="B9" s="209"/>
      <c r="C9" s="210"/>
      <c r="D9" s="210"/>
      <c r="E9" s="211"/>
      <c r="F9" s="122"/>
    </row>
    <row r="10" spans="2:6" ht="37.5" customHeight="1">
      <c r="B10" s="160" t="s">
        <v>11</v>
      </c>
      <c r="C10" s="139" t="s">
        <v>315</v>
      </c>
      <c r="D10" s="246">
        <v>0</v>
      </c>
      <c r="E10" s="247">
        <v>0</v>
      </c>
      <c r="F10" s="122"/>
    </row>
    <row r="11" spans="2:6" ht="42.75" customHeight="1" thickBot="1">
      <c r="B11" s="159" t="s">
        <v>28</v>
      </c>
      <c r="C11" s="127" t="s">
        <v>316</v>
      </c>
      <c r="D11" s="248">
        <v>0</v>
      </c>
      <c r="E11" s="249">
        <v>0</v>
      </c>
      <c r="F11" s="122"/>
    </row>
    <row r="12" spans="2:6" ht="15.75">
      <c r="B12" s="123"/>
    </row>
    <row r="16" spans="2:6">
      <c r="C16" t="str">
        <f>'NAZWA JEDNOSTKI,SPORZĄDZIŁ,DATA'!H3</f>
        <v>Joanna Wojtowska</v>
      </c>
      <c r="D16" s="400" t="str">
        <f>'NAZWA JEDNOSTKI,SPORZĄDZIŁ,DATA'!I3</f>
        <v>2025-03-14</v>
      </c>
    </row>
    <row r="17" spans="3:5">
      <c r="C17" t="s">
        <v>453</v>
      </c>
      <c r="D17" t="s">
        <v>452</v>
      </c>
    </row>
    <row r="22" spans="3:5" ht="15.75">
      <c r="C22" t="s">
        <v>457</v>
      </c>
      <c r="E22" s="101"/>
    </row>
    <row r="23" spans="3:5" ht="15.75">
      <c r="C23" t="s">
        <v>458</v>
      </c>
      <c r="E23" s="101"/>
    </row>
    <row r="24" spans="3:5" ht="15.75">
      <c r="E24" s="101"/>
    </row>
    <row r="25" spans="3:5" ht="15.75">
      <c r="E25" s="101"/>
    </row>
    <row r="26" spans="3:5" ht="15.75">
      <c r="E26" s="101"/>
    </row>
    <row r="27" spans="3:5" ht="15.75">
      <c r="E27" s="101"/>
    </row>
  </sheetData>
  <sheetProtection algorithmName="SHA-512" hashValue="HRz656hiEL/N3tdjZLZzLoa3uekTNZ8HPUSLm1WrIv7P4V1Vk7JWQIDl+MeKsIlV169ClFlfCzfoYZv/CWOnpQ==" saltValue="EkMEYb4JZYkgES1ojpH29Q==" spinCount="100000" sheet="1" objects="1" scenarios="1" formatColumns="0" formatRows="0"/>
  <protectedRanges>
    <protectedRange sqref="C16:D17" name="Rozstęp4"/>
  </protectedRanges>
  <mergeCells count="3">
    <mergeCell ref="B4:E4"/>
    <mergeCell ref="B5:E5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I28"/>
  <sheetViews>
    <sheetView zoomScaleNormal="100" workbookViewId="0">
      <selection activeCell="B1" sqref="B1:C2"/>
    </sheetView>
  </sheetViews>
  <sheetFormatPr defaultRowHeight="15"/>
  <cols>
    <col min="3" max="3" width="40.85546875" customWidth="1"/>
    <col min="4" max="4" width="17.28515625" customWidth="1"/>
    <col min="5" max="5" width="15" customWidth="1"/>
    <col min="6" max="6" width="19" customWidth="1"/>
    <col min="7" max="7" width="21" customWidth="1"/>
  </cols>
  <sheetData>
    <row r="1" spans="2:9" ht="21.95" customHeight="1">
      <c r="B1" s="454" t="str">
        <f>'NAZWA JEDNOSTKI,SPORZĄDZIŁ,DATA'!B3</f>
        <v>Centrum Zajęć Pozaszkolnych nr 1</v>
      </c>
      <c r="C1" s="454"/>
    </row>
    <row r="2" spans="2:9" ht="21.95" customHeight="1">
      <c r="B2" s="454"/>
      <c r="C2" s="454"/>
    </row>
    <row r="4" spans="2:9" ht="18.75">
      <c r="B4" s="172" t="s">
        <v>386</v>
      </c>
      <c r="C4" s="101"/>
      <c r="D4" s="101"/>
      <c r="E4" s="101"/>
      <c r="F4" s="101"/>
      <c r="G4" s="101"/>
      <c r="H4" s="125"/>
      <c r="I4" s="125"/>
    </row>
    <row r="6" spans="2:9" ht="15.75" thickBot="1">
      <c r="B6" s="124"/>
    </row>
    <row r="7" spans="2:9">
      <c r="B7" s="515" t="s">
        <v>0</v>
      </c>
      <c r="C7" s="517" t="s">
        <v>343</v>
      </c>
      <c r="D7" s="517" t="s">
        <v>375</v>
      </c>
      <c r="E7" s="509" t="s">
        <v>376</v>
      </c>
      <c r="F7" s="511" t="s">
        <v>317</v>
      </c>
      <c r="G7" s="512"/>
    </row>
    <row r="8" spans="2:9" ht="17.25" customHeight="1" thickBot="1">
      <c r="B8" s="516"/>
      <c r="C8" s="487"/>
      <c r="D8" s="487"/>
      <c r="E8" s="510"/>
      <c r="F8" s="157" t="s">
        <v>318</v>
      </c>
      <c r="G8" s="158" t="s">
        <v>319</v>
      </c>
    </row>
    <row r="9" spans="2:9">
      <c r="B9" s="160" t="s">
        <v>11</v>
      </c>
      <c r="C9" s="139" t="s">
        <v>95</v>
      </c>
      <c r="D9" s="424"/>
      <c r="E9" s="424">
        <v>0</v>
      </c>
      <c r="F9" s="424">
        <v>0</v>
      </c>
      <c r="G9" s="424">
        <f t="shared" ref="G9:G15" si="0">D9</f>
        <v>0</v>
      </c>
    </row>
    <row r="10" spans="2:9" ht="15.75" customHeight="1">
      <c r="B10" s="203" t="s">
        <v>28</v>
      </c>
      <c r="C10" s="126" t="s">
        <v>320</v>
      </c>
      <c r="D10" s="424">
        <v>0</v>
      </c>
      <c r="E10" s="424">
        <v>0</v>
      </c>
      <c r="F10" s="424">
        <v>0</v>
      </c>
      <c r="G10" s="424">
        <f t="shared" si="0"/>
        <v>0</v>
      </c>
    </row>
    <row r="11" spans="2:9" ht="23.25" customHeight="1">
      <c r="B11" s="203" t="s">
        <v>97</v>
      </c>
      <c r="C11" s="140" t="s">
        <v>321</v>
      </c>
      <c r="D11" s="424">
        <v>0</v>
      </c>
      <c r="E11" s="424">
        <v>0</v>
      </c>
      <c r="F11" s="424">
        <v>0</v>
      </c>
      <c r="G11" s="424">
        <f t="shared" si="0"/>
        <v>0</v>
      </c>
    </row>
    <row r="12" spans="2:9" ht="25.5" customHeight="1">
      <c r="B12" s="203" t="s">
        <v>139</v>
      </c>
      <c r="C12" s="140" t="s">
        <v>322</v>
      </c>
      <c r="D12" s="424">
        <v>0</v>
      </c>
      <c r="E12" s="424">
        <v>0</v>
      </c>
      <c r="F12" s="424">
        <v>0</v>
      </c>
      <c r="G12" s="424">
        <f t="shared" si="0"/>
        <v>0</v>
      </c>
    </row>
    <row r="13" spans="2:9" ht="20.25" customHeight="1">
      <c r="B13" s="203" t="s">
        <v>55</v>
      </c>
      <c r="C13" s="140" t="s">
        <v>323</v>
      </c>
      <c r="D13" s="424">
        <v>0</v>
      </c>
      <c r="E13" s="424">
        <v>0</v>
      </c>
      <c r="F13" s="424">
        <v>0</v>
      </c>
      <c r="G13" s="424">
        <f t="shared" si="0"/>
        <v>0</v>
      </c>
    </row>
    <row r="14" spans="2:9" ht="23.25" customHeight="1">
      <c r="B14" s="203" t="s">
        <v>57</v>
      </c>
      <c r="C14" s="140" t="s">
        <v>324</v>
      </c>
      <c r="D14" s="424">
        <v>0</v>
      </c>
      <c r="E14" s="424">
        <v>0</v>
      </c>
      <c r="F14" s="424">
        <v>0</v>
      </c>
      <c r="G14" s="424">
        <f t="shared" si="0"/>
        <v>0</v>
      </c>
    </row>
    <row r="15" spans="2:9" ht="23.25" customHeight="1" thickBot="1">
      <c r="B15" s="161" t="s">
        <v>76</v>
      </c>
      <c r="C15" s="202" t="s">
        <v>325</v>
      </c>
      <c r="D15" s="424">
        <v>0</v>
      </c>
      <c r="E15" s="424">
        <v>0</v>
      </c>
      <c r="F15" s="424">
        <v>0</v>
      </c>
      <c r="G15" s="424">
        <f t="shared" si="0"/>
        <v>0</v>
      </c>
    </row>
    <row r="16" spans="2:9" ht="20.25" customHeight="1" thickBot="1">
      <c r="B16" s="513" t="s">
        <v>374</v>
      </c>
      <c r="C16" s="514"/>
      <c r="D16" s="425">
        <f>D9+D10+D13+D14+D15</f>
        <v>0</v>
      </c>
      <c r="E16" s="425">
        <f>E9+E10+E13+E14+E15</f>
        <v>0</v>
      </c>
      <c r="F16" s="425">
        <f>F9+F10+F13+F14+F15</f>
        <v>0</v>
      </c>
      <c r="G16" s="426">
        <f>G9+G10+G13+G14+G15</f>
        <v>0</v>
      </c>
    </row>
    <row r="17" spans="2:4" ht="16.5">
      <c r="B17" s="128"/>
    </row>
    <row r="19" spans="2:4" ht="15.75">
      <c r="D19" s="101"/>
    </row>
    <row r="21" spans="2:4">
      <c r="C21" t="str">
        <f>'NAZWA JEDNOSTKI,SPORZĄDZIŁ,DATA'!H3</f>
        <v>Joanna Wojtowska</v>
      </c>
      <c r="D21" s="400" t="str">
        <f>'NAZWA JEDNOSTKI,SPORZĄDZIŁ,DATA'!I3</f>
        <v>2025-03-14</v>
      </c>
    </row>
    <row r="22" spans="2:4">
      <c r="C22" t="s">
        <v>453</v>
      </c>
      <c r="D22" s="433" t="s">
        <v>452</v>
      </c>
    </row>
    <row r="27" spans="2:4">
      <c r="C27" t="s">
        <v>457</v>
      </c>
    </row>
    <row r="28" spans="2:4">
      <c r="C28" t="s">
        <v>458</v>
      </c>
    </row>
  </sheetData>
  <sheetProtection algorithmName="SHA-512" hashValue="ZPNpDP3FxZO4DUb3hBXUbsARWZB90hxRQniqFxBfmePEHeVNUbvlM1g6KqCVJZEKc/70W6CNLjKiv2cZEwtXFg==" saltValue="2Dhh/JvDIjrxmfvvzgDrVA==" spinCount="100000" sheet="1" objects="1" scenarios="1" formatColumns="0" formatRows="0"/>
  <protectedRanges>
    <protectedRange sqref="C21:D22" name="Rozstęp4"/>
  </protectedRanges>
  <mergeCells count="7">
    <mergeCell ref="E7:E8"/>
    <mergeCell ref="F7:G7"/>
    <mergeCell ref="B16:C16"/>
    <mergeCell ref="B1:C2"/>
    <mergeCell ref="B7:B8"/>
    <mergeCell ref="C7:C8"/>
    <mergeCell ref="D7:D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G28"/>
  <sheetViews>
    <sheetView zoomScaleNormal="100" workbookViewId="0">
      <selection activeCell="B1" sqref="B1:C2"/>
    </sheetView>
  </sheetViews>
  <sheetFormatPr defaultRowHeight="15"/>
  <cols>
    <col min="1" max="1" width="3.5703125" customWidth="1"/>
    <col min="2" max="2" width="5.28515625" customWidth="1"/>
    <col min="3" max="3" width="46.5703125" customWidth="1"/>
    <col min="4" max="4" width="30.7109375" customWidth="1"/>
    <col min="5" max="5" width="39" customWidth="1"/>
    <col min="7" max="7" width="33.140625" customWidth="1"/>
  </cols>
  <sheetData>
    <row r="1" spans="2:7" ht="21.95" customHeight="1">
      <c r="B1" s="454" t="str">
        <f>'NAZWA JEDNOSTKI,SPORZĄDZIŁ,DATA'!B3</f>
        <v>Centrum Zajęć Pozaszkolnych nr 1</v>
      </c>
      <c r="C1" s="454"/>
    </row>
    <row r="2" spans="2:7" ht="21.95" customHeight="1">
      <c r="B2" s="454"/>
      <c r="C2" s="454"/>
    </row>
    <row r="4" spans="2:7" ht="15.75">
      <c r="B4" s="473" t="s">
        <v>429</v>
      </c>
      <c r="C4" s="518"/>
      <c r="D4" s="518"/>
      <c r="E4" s="518"/>
      <c r="F4" s="519"/>
      <c r="G4" s="519"/>
    </row>
    <row r="6" spans="2:7" ht="15.75" thickBot="1"/>
    <row r="7" spans="2:7" ht="40.5" customHeight="1" thickBot="1">
      <c r="B7" s="132" t="s">
        <v>0</v>
      </c>
      <c r="C7" s="120" t="s">
        <v>92</v>
      </c>
      <c r="D7" s="120" t="s">
        <v>93</v>
      </c>
      <c r="E7" s="121" t="s">
        <v>94</v>
      </c>
    </row>
    <row r="8" spans="2:7" ht="24" customHeight="1">
      <c r="B8" s="131" t="s">
        <v>11</v>
      </c>
      <c r="C8" s="118" t="s">
        <v>95</v>
      </c>
      <c r="D8" s="280">
        <v>0</v>
      </c>
      <c r="E8" s="263">
        <v>0</v>
      </c>
    </row>
    <row r="9" spans="2:7" ht="21.75" customHeight="1">
      <c r="B9" s="104" t="s">
        <v>28</v>
      </c>
      <c r="C9" s="99" t="s">
        <v>96</v>
      </c>
      <c r="D9" s="280">
        <v>0</v>
      </c>
      <c r="E9" s="263">
        <v>0</v>
      </c>
    </row>
    <row r="10" spans="2:7" ht="29.25" customHeight="1">
      <c r="B10" s="104" t="s">
        <v>97</v>
      </c>
      <c r="C10" s="99" t="s">
        <v>98</v>
      </c>
      <c r="D10" s="280">
        <v>0</v>
      </c>
      <c r="E10" s="263">
        <v>0</v>
      </c>
    </row>
    <row r="11" spans="2:7" ht="22.5" customHeight="1">
      <c r="B11" s="104" t="s">
        <v>55</v>
      </c>
      <c r="C11" s="99" t="s">
        <v>99</v>
      </c>
      <c r="D11" s="280">
        <v>0</v>
      </c>
      <c r="E11" s="263">
        <v>0</v>
      </c>
    </row>
    <row r="12" spans="2:7" ht="26.25" customHeight="1">
      <c r="B12" s="104" t="s">
        <v>57</v>
      </c>
      <c r="C12" s="99" t="s">
        <v>100</v>
      </c>
      <c r="D12" s="280">
        <v>0</v>
      </c>
      <c r="E12" s="263">
        <v>0</v>
      </c>
    </row>
    <row r="13" spans="2:7" ht="24.75" customHeight="1">
      <c r="B13" s="104" t="s">
        <v>76</v>
      </c>
      <c r="C13" s="99" t="s">
        <v>326</v>
      </c>
      <c r="D13" s="280">
        <v>0</v>
      </c>
      <c r="E13" s="263">
        <v>0</v>
      </c>
    </row>
    <row r="14" spans="2:7" ht="22.5" customHeight="1">
      <c r="B14" s="104" t="s">
        <v>101</v>
      </c>
      <c r="C14" s="99" t="s">
        <v>328</v>
      </c>
      <c r="D14" s="280">
        <v>0</v>
      </c>
      <c r="E14" s="263">
        <v>0</v>
      </c>
    </row>
    <row r="15" spans="2:7" ht="24" customHeight="1">
      <c r="B15" s="130" t="s">
        <v>102</v>
      </c>
      <c r="C15" s="99" t="s">
        <v>327</v>
      </c>
      <c r="D15" s="280">
        <v>0</v>
      </c>
      <c r="E15" s="263">
        <v>0</v>
      </c>
    </row>
    <row r="16" spans="2:7" ht="24" customHeight="1" thickBot="1">
      <c r="B16" s="130" t="s">
        <v>500</v>
      </c>
      <c r="C16" s="135" t="s">
        <v>501</v>
      </c>
      <c r="D16" s="278">
        <v>0</v>
      </c>
      <c r="E16" s="265">
        <v>0</v>
      </c>
    </row>
    <row r="17" spans="2:5" ht="26.25" customHeight="1" thickBot="1">
      <c r="B17" s="520" t="s">
        <v>374</v>
      </c>
      <c r="C17" s="521"/>
      <c r="D17" s="252">
        <f>D8+D9+D11+D12+D13</f>
        <v>0</v>
      </c>
      <c r="E17" s="253">
        <f>E8+E9+E11+E12+E13</f>
        <v>0</v>
      </c>
    </row>
    <row r="21" spans="2:5">
      <c r="C21" t="str">
        <f>'NAZWA JEDNOSTKI,SPORZĄDZIŁ,DATA'!H3</f>
        <v>Joanna Wojtowska</v>
      </c>
      <c r="D21" s="400" t="str">
        <f>'NAZWA JEDNOSTKI,SPORZĄDZIŁ,DATA'!I3</f>
        <v>2025-03-14</v>
      </c>
    </row>
    <row r="22" spans="2:5">
      <c r="C22" t="s">
        <v>437</v>
      </c>
      <c r="D22" t="s">
        <v>147</v>
      </c>
    </row>
    <row r="27" spans="2:5">
      <c r="C27" t="s">
        <v>457</v>
      </c>
    </row>
    <row r="28" spans="2:5">
      <c r="C28" t="s">
        <v>458</v>
      </c>
    </row>
  </sheetData>
  <sheetProtection algorithmName="SHA-512" hashValue="AfOF/m3DD9q+LaewojZEbwCd0Ty7i0lXapInzHs9QctHhvDfSzPNVi+Im5n3wjoqIBID/DVjpI4DcAaBNT8nmQ==" saltValue="3eBbQE3J9j6LsqTFZUPt7Q==" spinCount="100000" sheet="1" objects="1" scenarios="1" formatColumns="0" formatRows="0"/>
  <protectedRanges>
    <protectedRange sqref="D8:E16" name="Rozstęp1"/>
  </protectedRanges>
  <mergeCells count="3">
    <mergeCell ref="B4:G4"/>
    <mergeCell ref="B17:C17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F24"/>
  <sheetViews>
    <sheetView zoomScaleNormal="100" workbookViewId="0">
      <selection activeCell="B1" sqref="B1:C2"/>
    </sheetView>
  </sheetViews>
  <sheetFormatPr defaultRowHeight="15"/>
  <cols>
    <col min="1" max="1" width="6.5703125" customWidth="1"/>
    <col min="2" max="2" width="3.7109375" customWidth="1"/>
    <col min="3" max="3" width="47.5703125" customWidth="1"/>
    <col min="4" max="5" width="20.5703125" customWidth="1"/>
    <col min="6" max="6" width="21.85546875" customWidth="1"/>
  </cols>
  <sheetData>
    <row r="1" spans="2:6" ht="21.95" customHeight="1">
      <c r="B1" s="454" t="str">
        <f>'NAZWA JEDNOSTKI,SPORZĄDZIŁ,DATA'!B3</f>
        <v>Centrum Zajęć Pozaszkolnych nr 1</v>
      </c>
      <c r="C1" s="454"/>
    </row>
    <row r="2" spans="2:6" ht="21.95" customHeight="1">
      <c r="B2" s="454"/>
      <c r="C2" s="454"/>
    </row>
    <row r="4" spans="2:6" ht="15.75">
      <c r="B4" s="473" t="s">
        <v>387</v>
      </c>
      <c r="C4" s="518"/>
      <c r="D4" s="518"/>
      <c r="E4" s="518"/>
      <c r="F4" s="518"/>
    </row>
    <row r="6" spans="2:6" ht="15.75" thickBot="1"/>
    <row r="7" spans="2:6" ht="54.75" customHeight="1" thickBot="1">
      <c r="B7" s="119" t="s">
        <v>0</v>
      </c>
      <c r="C7" s="120" t="s">
        <v>71</v>
      </c>
      <c r="D7" s="147" t="s">
        <v>329</v>
      </c>
      <c r="E7" s="136" t="s">
        <v>2</v>
      </c>
      <c r="F7" s="134" t="s">
        <v>373</v>
      </c>
    </row>
    <row r="8" spans="2:6" ht="34.5" customHeight="1">
      <c r="B8" s="131" t="s">
        <v>11</v>
      </c>
      <c r="C8" s="118" t="s">
        <v>72</v>
      </c>
      <c r="D8" s="421" t="s">
        <v>502</v>
      </c>
      <c r="E8" s="266">
        <v>0</v>
      </c>
      <c r="F8" s="263">
        <v>0</v>
      </c>
    </row>
    <row r="9" spans="2:6" ht="32.25" customHeight="1">
      <c r="B9" s="104" t="s">
        <v>28</v>
      </c>
      <c r="C9" s="99" t="s">
        <v>73</v>
      </c>
      <c r="D9" s="421" t="s">
        <v>502</v>
      </c>
      <c r="E9" s="266">
        <v>0</v>
      </c>
      <c r="F9" s="263">
        <v>0</v>
      </c>
    </row>
    <row r="10" spans="2:6" ht="30" customHeight="1">
      <c r="B10" s="104" t="s">
        <v>55</v>
      </c>
      <c r="C10" s="99" t="s">
        <v>74</v>
      </c>
      <c r="D10" s="421" t="s">
        <v>502</v>
      </c>
      <c r="E10" s="266">
        <v>0</v>
      </c>
      <c r="F10" s="263">
        <v>0</v>
      </c>
    </row>
    <row r="11" spans="2:6" ht="49.5" customHeight="1">
      <c r="B11" s="104" t="s">
        <v>57</v>
      </c>
      <c r="C11" s="99" t="s">
        <v>75</v>
      </c>
      <c r="D11" s="421" t="s">
        <v>502</v>
      </c>
      <c r="E11" s="266">
        <v>0</v>
      </c>
      <c r="F11" s="263">
        <v>0</v>
      </c>
    </row>
    <row r="12" spans="2:6" ht="24" customHeight="1" thickBot="1">
      <c r="B12" s="104" t="s">
        <v>76</v>
      </c>
      <c r="C12" s="99" t="s">
        <v>10</v>
      </c>
      <c r="D12" s="421" t="s">
        <v>502</v>
      </c>
      <c r="E12" s="266">
        <v>1986.79</v>
      </c>
      <c r="F12" s="263">
        <v>5766.31</v>
      </c>
    </row>
    <row r="13" spans="2:6" ht="21.75" customHeight="1" thickBot="1">
      <c r="B13" s="480" t="s">
        <v>374</v>
      </c>
      <c r="C13" s="481"/>
      <c r="D13" s="390" t="s">
        <v>307</v>
      </c>
      <c r="E13" s="240">
        <f>E8+E9+E10+E11+E12</f>
        <v>1986.79</v>
      </c>
      <c r="F13" s="239">
        <f>F8+F9+F10+F11+F12</f>
        <v>5766.31</v>
      </c>
    </row>
    <row r="17" spans="3:4">
      <c r="C17" t="str">
        <f>'NAZWA JEDNOSTKI,SPORZĄDZIŁ,DATA'!H3</f>
        <v>Joanna Wojtowska</v>
      </c>
      <c r="D17" s="400" t="str">
        <f>'NAZWA JEDNOSTKI,SPORZĄDZIŁ,DATA'!I3</f>
        <v>2025-03-14</v>
      </c>
    </row>
    <row r="18" spans="3:4">
      <c r="C18" t="s">
        <v>437</v>
      </c>
      <c r="D18" t="s">
        <v>147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FazYINEcIGmlHm5Bcf2i0TTW0CjMhY1bQDGicZX+q4xjQcpJsFvUMIQypvvbvdM+3hErH5E0E7szKpiC7HN+pQ==" saltValue="KjxdM4rHq85xV5epH2qMYQ==" spinCount="100000" sheet="1" objects="1" scenarios="1" formatColumns="0" formatRows="0"/>
  <protectedRanges>
    <protectedRange sqref="D8:F12" name="Rozstęp1"/>
  </protectedRanges>
  <mergeCells count="3">
    <mergeCell ref="B13:C13"/>
    <mergeCell ref="B4:F4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F23"/>
  <sheetViews>
    <sheetView zoomScaleNormal="100" workbookViewId="0">
      <selection activeCell="B1" sqref="B1:C2"/>
    </sheetView>
  </sheetViews>
  <sheetFormatPr defaultRowHeight="15"/>
  <cols>
    <col min="2" max="2" width="5.5703125" customWidth="1"/>
    <col min="3" max="3" width="46.85546875" customWidth="1"/>
    <col min="4" max="4" width="20.28515625" customWidth="1"/>
    <col min="5" max="5" width="20.85546875" customWidth="1"/>
    <col min="6" max="6" width="18.28515625" customWidth="1"/>
  </cols>
  <sheetData>
    <row r="1" spans="2:6" ht="21.95" customHeight="1">
      <c r="B1" s="454" t="str">
        <f>'NAZWA JEDNOSTKI,SPORZĄDZIŁ,DATA'!B3</f>
        <v>Centrum Zajęć Pozaszkolnych nr 1</v>
      </c>
      <c r="C1" s="454"/>
    </row>
    <row r="2" spans="2:6" ht="21.95" customHeight="1">
      <c r="B2" s="454"/>
      <c r="C2" s="454"/>
    </row>
    <row r="4" spans="2:6" ht="15.75">
      <c r="B4" s="473" t="s">
        <v>388</v>
      </c>
      <c r="C4" s="518"/>
      <c r="D4" s="518"/>
    </row>
    <row r="5" spans="2:6" ht="15.75">
      <c r="B5" s="101"/>
    </row>
    <row r="7" spans="2:6" ht="15.75" thickBot="1"/>
    <row r="8" spans="2:6" ht="57.75" customHeight="1" thickBot="1">
      <c r="B8" s="132" t="s">
        <v>0</v>
      </c>
      <c r="C8" s="156" t="s">
        <v>77</v>
      </c>
      <c r="D8" s="147" t="s">
        <v>329</v>
      </c>
      <c r="E8" s="136" t="s">
        <v>372</v>
      </c>
      <c r="F8" s="134" t="s">
        <v>373</v>
      </c>
    </row>
    <row r="9" spans="2:6" ht="23.25" customHeight="1">
      <c r="B9" s="131" t="s">
        <v>11</v>
      </c>
      <c r="C9" s="118" t="s">
        <v>330</v>
      </c>
      <c r="D9" s="421" t="s">
        <v>503</v>
      </c>
      <c r="E9" s="266">
        <v>0</v>
      </c>
      <c r="F9" s="263">
        <v>0</v>
      </c>
    </row>
    <row r="10" spans="2:6" ht="24.75" customHeight="1">
      <c r="B10" s="104" t="s">
        <v>28</v>
      </c>
      <c r="C10" s="99" t="s">
        <v>331</v>
      </c>
      <c r="D10" s="421" t="s">
        <v>503</v>
      </c>
      <c r="E10" s="266">
        <v>0</v>
      </c>
      <c r="F10" s="263">
        <v>0</v>
      </c>
    </row>
    <row r="11" spans="2:6" ht="24" customHeight="1" thickBot="1">
      <c r="B11" s="176" t="s">
        <v>55</v>
      </c>
      <c r="C11" s="105" t="s">
        <v>332</v>
      </c>
      <c r="D11" s="421" t="s">
        <v>503</v>
      </c>
      <c r="E11" s="266">
        <v>0</v>
      </c>
      <c r="F11" s="263">
        <v>0</v>
      </c>
    </row>
    <row r="12" spans="2:6" ht="27" customHeight="1" thickBot="1">
      <c r="B12" s="480" t="s">
        <v>367</v>
      </c>
      <c r="C12" s="481"/>
      <c r="D12" s="390" t="s">
        <v>307</v>
      </c>
      <c r="E12" s="240">
        <f>E9+E10+E11</f>
        <v>0</v>
      </c>
      <c r="F12" s="239">
        <f>F9+F10+F11</f>
        <v>0</v>
      </c>
    </row>
    <row r="16" spans="2:6">
      <c r="C16" t="str">
        <f>'NAZWA JEDNOSTKI,SPORZĄDZIŁ,DATA'!H3</f>
        <v>Joanna Wojtowska</v>
      </c>
      <c r="D16" s="400" t="str">
        <f>'NAZWA JEDNOSTKI,SPORZĄDZIŁ,DATA'!I3</f>
        <v>2025-03-14</v>
      </c>
    </row>
    <row r="17" spans="3:4">
      <c r="C17" t="s">
        <v>437</v>
      </c>
      <c r="D17" t="s">
        <v>459</v>
      </c>
    </row>
    <row r="22" spans="3:4">
      <c r="C22" t="s">
        <v>457</v>
      </c>
    </row>
    <row r="23" spans="3:4">
      <c r="C23" t="s">
        <v>458</v>
      </c>
    </row>
  </sheetData>
  <sheetProtection algorithmName="SHA-512" hashValue="d36T4OXhTiptmOhVbpedB/jjZJ0E5M7x3tvPAJxkNm2ineoYI2mUefg653LW/tlUf2V2rAvBewNS1GkY0gi25g==" saltValue="smpjcF6oJJZTBNYV5mq2tg==" spinCount="100000" sheet="1" objects="1" scenarios="1" formatColumns="0" formatRows="0"/>
  <protectedRanges>
    <protectedRange sqref="D9:F11" name="Rozstęp1"/>
  </protectedRanges>
  <mergeCells count="3">
    <mergeCell ref="B12:C12"/>
    <mergeCell ref="B4:D4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I22"/>
  <sheetViews>
    <sheetView zoomScaleNormal="100" workbookViewId="0">
      <selection activeCell="B1" sqref="B1:C2"/>
    </sheetView>
  </sheetViews>
  <sheetFormatPr defaultRowHeight="15"/>
  <cols>
    <col min="2" max="2" width="5.140625" customWidth="1"/>
    <col min="3" max="3" width="46.5703125" customWidth="1"/>
    <col min="4" max="4" width="25.5703125" customWidth="1"/>
    <col min="5" max="5" width="25.7109375" customWidth="1"/>
  </cols>
  <sheetData>
    <row r="1" spans="2:9" ht="21.95" customHeight="1">
      <c r="B1" s="454" t="str">
        <f>'NAZWA JEDNOSTKI,SPORZĄDZIŁ,DATA'!B3</f>
        <v>Centrum Zajęć Pozaszkolnych nr 1</v>
      </c>
      <c r="C1" s="454"/>
    </row>
    <row r="2" spans="2:9" ht="21.95" customHeight="1">
      <c r="B2" s="454"/>
      <c r="C2" s="454"/>
    </row>
    <row r="4" spans="2:9" ht="15" customHeight="1">
      <c r="B4" s="507" t="s">
        <v>421</v>
      </c>
      <c r="C4" s="524"/>
      <c r="D4" s="524"/>
      <c r="E4" s="524"/>
      <c r="F4" s="122"/>
      <c r="G4" s="122"/>
      <c r="H4" s="122"/>
      <c r="I4" s="122"/>
    </row>
    <row r="7" spans="2:9" ht="15.75" thickBot="1">
      <c r="B7" s="124"/>
    </row>
    <row r="8" spans="2:9" ht="39.75" customHeight="1" thickBot="1">
      <c r="B8" s="204" t="s">
        <v>0</v>
      </c>
      <c r="C8" s="182" t="s">
        <v>1</v>
      </c>
      <c r="D8" s="183" t="s">
        <v>372</v>
      </c>
      <c r="E8" s="184" t="s">
        <v>373</v>
      </c>
    </row>
    <row r="9" spans="2:9" ht="32.25" customHeight="1">
      <c r="B9" s="160" t="s">
        <v>11</v>
      </c>
      <c r="C9" s="140" t="s">
        <v>334</v>
      </c>
      <c r="D9" s="298">
        <v>0</v>
      </c>
      <c r="E9" s="299">
        <v>0</v>
      </c>
    </row>
    <row r="10" spans="2:9" ht="33" customHeight="1" thickBot="1">
      <c r="B10" s="203" t="s">
        <v>28</v>
      </c>
      <c r="C10" s="140" t="s">
        <v>333</v>
      </c>
      <c r="D10" s="298">
        <v>0</v>
      </c>
      <c r="E10" s="299">
        <v>0</v>
      </c>
    </row>
    <row r="11" spans="2:9" ht="26.25" customHeight="1" thickBot="1">
      <c r="B11" s="522" t="s">
        <v>364</v>
      </c>
      <c r="C11" s="523"/>
      <c r="D11" s="250">
        <f>D9+D10</f>
        <v>0</v>
      </c>
      <c r="E11" s="251">
        <f>E9+E10</f>
        <v>0</v>
      </c>
    </row>
    <row r="12" spans="2:9">
      <c r="B12" s="106"/>
    </row>
    <row r="15" spans="2:9">
      <c r="C15" t="str">
        <f>'NAZWA JEDNOSTKI,SPORZĄDZIŁ,DATA'!H3</f>
        <v>Joanna Wojtowska</v>
      </c>
      <c r="D15" s="400" t="str">
        <f>'NAZWA JEDNOSTKI,SPORZĄDZIŁ,DATA'!I3</f>
        <v>2025-03-14</v>
      </c>
    </row>
    <row r="16" spans="2:9">
      <c r="C16" t="s">
        <v>437</v>
      </c>
      <c r="D16" t="s">
        <v>147</v>
      </c>
    </row>
    <row r="21" spans="3:3">
      <c r="C21" t="s">
        <v>457</v>
      </c>
    </row>
    <row r="22" spans="3:3">
      <c r="C22" t="s">
        <v>458</v>
      </c>
    </row>
  </sheetData>
  <sheetProtection algorithmName="SHA-512" hashValue="+RPyf9ZGJSMw6YhuXNATJai0FSkKs1Q88JyMzpkQ1fWAD1DQU9ehj7KiqsK/cu8QkJu6x6sXd1nXECo93oIxuA==" saltValue="0C0Q4rYlVEDazj2SW3mOlQ==" spinCount="100000" sheet="1" objects="1" scenarios="1" formatColumns="0" formatRows="0"/>
  <protectedRanges>
    <protectedRange sqref="D9:E10" name="Rozstęp1"/>
  </protectedRanges>
  <mergeCells count="3">
    <mergeCell ref="B11:C11"/>
    <mergeCell ref="B4:E4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E22"/>
  <sheetViews>
    <sheetView zoomScaleNormal="100" workbookViewId="0">
      <selection activeCell="B1" sqref="B1:C2"/>
    </sheetView>
  </sheetViews>
  <sheetFormatPr defaultRowHeight="15"/>
  <cols>
    <col min="2" max="2" width="5.42578125" customWidth="1"/>
    <col min="3" max="3" width="48.42578125" customWidth="1"/>
    <col min="4" max="4" width="38.28515625" customWidth="1"/>
  </cols>
  <sheetData>
    <row r="1" spans="2:5" ht="21.95" customHeight="1">
      <c r="B1" s="454" t="str">
        <f>'NAZWA JEDNOSTKI,SPORZĄDZIŁ,DATA'!B3</f>
        <v>Centrum Zajęć Pozaszkolnych nr 1</v>
      </c>
      <c r="C1" s="454"/>
    </row>
    <row r="2" spans="2:5" ht="21.95" customHeight="1">
      <c r="B2" s="454"/>
      <c r="C2" s="454"/>
    </row>
    <row r="4" spans="2:5" ht="15.75">
      <c r="B4" s="473" t="s">
        <v>399</v>
      </c>
      <c r="C4" s="519"/>
      <c r="D4" s="519"/>
    </row>
    <row r="6" spans="2:5" ht="15.75" thickBot="1"/>
    <row r="7" spans="2:5" ht="35.25" customHeight="1" thickBot="1">
      <c r="B7" s="194" t="s">
        <v>0</v>
      </c>
      <c r="C7" s="154" t="s">
        <v>78</v>
      </c>
      <c r="D7" s="155" t="s">
        <v>79</v>
      </c>
      <c r="E7" s="2"/>
    </row>
    <row r="8" spans="2:5" ht="34.5" customHeight="1">
      <c r="B8" s="195" t="s">
        <v>11</v>
      </c>
      <c r="C8" s="148" t="s">
        <v>370</v>
      </c>
      <c r="D8" s="272">
        <v>161904.6</v>
      </c>
      <c r="E8" s="2"/>
    </row>
    <row r="9" spans="2:5" ht="28.5" customHeight="1">
      <c r="B9" s="196" t="s">
        <v>28</v>
      </c>
      <c r="C9" s="149" t="s">
        <v>371</v>
      </c>
      <c r="D9" s="272">
        <v>49397.02</v>
      </c>
      <c r="E9" s="2"/>
    </row>
    <row r="10" spans="2:5" ht="29.25" customHeight="1" thickBot="1">
      <c r="B10" s="196" t="s">
        <v>55</v>
      </c>
      <c r="C10" s="150" t="s">
        <v>485</v>
      </c>
      <c r="D10" s="272">
        <v>0</v>
      </c>
      <c r="E10" s="2"/>
    </row>
    <row r="11" spans="2:5" ht="26.25" customHeight="1" thickBot="1">
      <c r="B11" s="525" t="s">
        <v>367</v>
      </c>
      <c r="C11" s="502"/>
      <c r="D11" s="241">
        <f>D8+D9+D10</f>
        <v>211301.62</v>
      </c>
      <c r="E11" s="2"/>
    </row>
    <row r="15" spans="2:5">
      <c r="C15" t="str">
        <f>'NAZWA JEDNOSTKI,SPORZĄDZIŁ,DATA'!H3</f>
        <v>Joanna Wojtowska</v>
      </c>
      <c r="D15" s="400" t="str">
        <f>'NAZWA JEDNOSTKI,SPORZĄDZIŁ,DATA'!I3</f>
        <v>2025-03-14</v>
      </c>
    </row>
    <row r="16" spans="2:5">
      <c r="C16" t="s">
        <v>437</v>
      </c>
      <c r="D16" t="s">
        <v>147</v>
      </c>
    </row>
    <row r="21" spans="3:3">
      <c r="C21" t="s">
        <v>457</v>
      </c>
    </row>
    <row r="22" spans="3:3">
      <c r="C22" t="s">
        <v>458</v>
      </c>
    </row>
  </sheetData>
  <sheetProtection algorithmName="SHA-512" hashValue="NrBHHIpH28NklYvIBt5Kb/SPLUcngd7DdhBjslhZx+dFb/GwoapEv07isjOCMnZ1rlQ+CqHOzFyBxC+WptEHTw==" saltValue="yUld4V1sO+moKsvjr+VsIQ==" spinCount="100000" sheet="1" objects="1" scenarios="1" formatColumns="0" formatRows="0"/>
  <protectedRanges>
    <protectedRange sqref="D8:D10" name="Rozstęp1"/>
  </protectedRanges>
  <mergeCells count="3">
    <mergeCell ref="B11:C11"/>
    <mergeCell ref="B4:D4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F98"/>
  <sheetViews>
    <sheetView tabSelected="1" zoomScaleNormal="100" zoomScaleSheetLayoutView="100" workbookViewId="0">
      <selection activeCell="A5" sqref="A5:B5"/>
    </sheetView>
  </sheetViews>
  <sheetFormatPr defaultColWidth="9.140625" defaultRowHeight="12.75"/>
  <cols>
    <col min="1" max="1" width="10" style="4" customWidth="1"/>
    <col min="2" max="2" width="124.5703125" style="4" customWidth="1"/>
    <col min="3" max="3" width="10.7109375" style="4" customWidth="1"/>
    <col min="4" max="16384" width="9.140625" style="4"/>
  </cols>
  <sheetData>
    <row r="3" spans="1:6" ht="15.75">
      <c r="B3" s="212" t="s">
        <v>432</v>
      </c>
    </row>
    <row r="4" spans="1:6" ht="15.75">
      <c r="A4" s="3"/>
      <c r="B4" s="199"/>
    </row>
    <row r="5" spans="1:6" ht="18.75">
      <c r="A5" s="461" t="s">
        <v>151</v>
      </c>
      <c r="B5" s="462"/>
    </row>
    <row r="6" spans="1:6" ht="18.75" thickBot="1">
      <c r="A6" s="5"/>
    </row>
    <row r="7" spans="1:6" ht="15" thickBot="1">
      <c r="A7" s="327" t="s">
        <v>36</v>
      </c>
      <c r="B7" s="329" t="s">
        <v>103</v>
      </c>
      <c r="E7" s="6"/>
    </row>
    <row r="8" spans="1:6" ht="15.75" thickBot="1">
      <c r="A8" s="328" t="s">
        <v>11</v>
      </c>
      <c r="B8" s="329"/>
    </row>
    <row r="9" spans="1:6" ht="15.75" thickBot="1">
      <c r="A9" s="328" t="s">
        <v>13</v>
      </c>
      <c r="B9" s="330" t="s">
        <v>104</v>
      </c>
    </row>
    <row r="10" spans="1:6" ht="15.75" thickBot="1">
      <c r="A10" s="328"/>
      <c r="B10" s="108" t="str">
        <f>'NAZWA JEDNOSTKI,SPORZĄDZIŁ,DATA'!B3</f>
        <v>Centrum Zajęć Pozaszkolnych nr 1</v>
      </c>
    </row>
    <row r="11" spans="1:6" ht="15.75" thickBot="1">
      <c r="A11" s="328" t="s">
        <v>17</v>
      </c>
      <c r="B11" s="331" t="s">
        <v>105</v>
      </c>
      <c r="F11" s="6"/>
    </row>
    <row r="12" spans="1:6" ht="15.75" thickBot="1">
      <c r="A12" s="465"/>
      <c r="B12" s="330" t="s">
        <v>150</v>
      </c>
      <c r="F12" s="6"/>
    </row>
    <row r="13" spans="1:6" ht="18.75" customHeight="1" thickBot="1">
      <c r="A13" s="466"/>
      <c r="B13" s="180" t="s">
        <v>522</v>
      </c>
    </row>
    <row r="14" spans="1:6" ht="15.75" thickBot="1">
      <c r="A14" s="328" t="s">
        <v>18</v>
      </c>
      <c r="B14" s="331" t="s">
        <v>106</v>
      </c>
    </row>
    <row r="15" spans="1:6" ht="17.25" customHeight="1" thickBot="1">
      <c r="A15" s="465"/>
      <c r="B15" s="330" t="s">
        <v>150</v>
      </c>
    </row>
    <row r="16" spans="1:6" ht="18.75" customHeight="1" thickBot="1">
      <c r="A16" s="466"/>
      <c r="B16" s="180" t="s">
        <v>522</v>
      </c>
    </row>
    <row r="17" spans="1:2" ht="15.75" thickBot="1">
      <c r="A17" s="328" t="s">
        <v>20</v>
      </c>
      <c r="B17" s="331" t="s">
        <v>154</v>
      </c>
    </row>
    <row r="18" spans="1:2" ht="62.25" customHeight="1" thickBot="1">
      <c r="A18" s="109"/>
      <c r="B18" s="112" t="s">
        <v>523</v>
      </c>
    </row>
    <row r="19" spans="1:2" ht="21.75" customHeight="1" thickBot="1">
      <c r="A19" s="109" t="s">
        <v>28</v>
      </c>
      <c r="B19" s="111" t="s">
        <v>107</v>
      </c>
    </row>
    <row r="20" spans="1:2" ht="38.25" customHeight="1" thickBot="1">
      <c r="A20" s="109"/>
      <c r="B20" s="112" t="s">
        <v>509</v>
      </c>
    </row>
    <row r="21" spans="1:2" ht="31.5" customHeight="1" thickBot="1">
      <c r="A21" s="109" t="s">
        <v>55</v>
      </c>
      <c r="B21" s="112" t="s">
        <v>427</v>
      </c>
    </row>
    <row r="22" spans="1:2" ht="28.5" customHeight="1" thickBot="1">
      <c r="A22" s="109"/>
      <c r="B22" s="111" t="s">
        <v>456</v>
      </c>
    </row>
    <row r="23" spans="1:2" ht="36.75" customHeight="1" thickBot="1">
      <c r="A23" s="171" t="s">
        <v>57</v>
      </c>
      <c r="B23" s="112" t="s">
        <v>108</v>
      </c>
    </row>
    <row r="24" spans="1:2" ht="409.5" customHeight="1">
      <c r="A24" s="169"/>
      <c r="B24" s="463" t="s">
        <v>507</v>
      </c>
    </row>
    <row r="25" spans="1:2" ht="143.25" customHeight="1" thickBot="1">
      <c r="A25" s="109"/>
      <c r="B25" s="464"/>
    </row>
    <row r="26" spans="1:2" ht="20.25" customHeight="1" thickBot="1">
      <c r="A26" s="180" t="s">
        <v>109</v>
      </c>
      <c r="B26" s="181" t="s">
        <v>110</v>
      </c>
    </row>
    <row r="27" spans="1:2" ht="134.25" customHeight="1" thickBot="1">
      <c r="A27" s="109"/>
      <c r="B27" s="116" t="s">
        <v>435</v>
      </c>
    </row>
    <row r="28" spans="1:2" ht="15" thickBot="1">
      <c r="A28" s="113" t="s">
        <v>50</v>
      </c>
      <c r="B28" s="110" t="s">
        <v>111</v>
      </c>
    </row>
    <row r="29" spans="1:2" ht="15.75" thickBot="1">
      <c r="A29" s="109" t="s">
        <v>11</v>
      </c>
      <c r="B29" s="111"/>
    </row>
    <row r="30" spans="1:2" ht="39" customHeight="1" thickBot="1">
      <c r="A30" s="114" t="s">
        <v>13</v>
      </c>
      <c r="B30" s="112" t="s">
        <v>308</v>
      </c>
    </row>
    <row r="31" spans="1:2" ht="15.75" thickBot="1">
      <c r="A31" s="114"/>
      <c r="B31" s="112" t="s">
        <v>491</v>
      </c>
    </row>
    <row r="32" spans="1:2" ht="15.75" thickBot="1">
      <c r="A32" s="114"/>
      <c r="B32" s="112" t="s">
        <v>490</v>
      </c>
    </row>
    <row r="33" spans="1:2" ht="15.75" thickBot="1">
      <c r="A33" s="114"/>
      <c r="B33" s="112" t="s">
        <v>476</v>
      </c>
    </row>
    <row r="34" spans="1:2" ht="26.25" customHeight="1" thickBot="1">
      <c r="A34" s="114" t="s">
        <v>17</v>
      </c>
      <c r="B34" s="170" t="s">
        <v>112</v>
      </c>
    </row>
    <row r="35" spans="1:2" ht="30.75" thickBot="1">
      <c r="A35" s="114"/>
      <c r="B35" s="112" t="s">
        <v>361</v>
      </c>
    </row>
    <row r="36" spans="1:2" ht="46.5" customHeight="1" thickBot="1">
      <c r="A36" s="114" t="s">
        <v>18</v>
      </c>
      <c r="B36" s="112" t="s">
        <v>113</v>
      </c>
    </row>
    <row r="37" spans="1:2" ht="27.75" customHeight="1" thickBot="1">
      <c r="A37" s="114"/>
      <c r="B37" s="112" t="s">
        <v>345</v>
      </c>
    </row>
    <row r="38" spans="1:2" ht="20.25" customHeight="1" thickBot="1">
      <c r="A38" s="114" t="s">
        <v>20</v>
      </c>
      <c r="B38" s="112" t="s">
        <v>114</v>
      </c>
    </row>
    <row r="39" spans="1:2" ht="15.75" thickBot="1">
      <c r="A39" s="114"/>
      <c r="B39" s="112" t="s">
        <v>346</v>
      </c>
    </row>
    <row r="40" spans="1:2" ht="44.25" customHeight="1" thickBot="1">
      <c r="A40" s="114" t="s">
        <v>22</v>
      </c>
      <c r="B40" s="112" t="s">
        <v>115</v>
      </c>
    </row>
    <row r="41" spans="1:2" ht="15.75" thickBot="1">
      <c r="A41" s="114"/>
      <c r="B41" s="112" t="s">
        <v>347</v>
      </c>
    </row>
    <row r="42" spans="1:2" ht="29.25" customHeight="1" thickBot="1">
      <c r="A42" s="114" t="s">
        <v>116</v>
      </c>
      <c r="B42" s="112" t="s">
        <v>117</v>
      </c>
    </row>
    <row r="43" spans="1:2" ht="15.75" thickBot="1">
      <c r="A43" s="114"/>
      <c r="B43" s="112" t="s">
        <v>348</v>
      </c>
    </row>
    <row r="44" spans="1:2" ht="38.25" customHeight="1" thickBot="1">
      <c r="A44" s="114" t="s">
        <v>118</v>
      </c>
      <c r="B44" s="112" t="s">
        <v>341</v>
      </c>
    </row>
    <row r="45" spans="1:2" ht="15.75" thickBot="1">
      <c r="A45" s="114"/>
      <c r="B45" s="112" t="s">
        <v>349</v>
      </c>
    </row>
    <row r="46" spans="1:2" ht="27" customHeight="1" thickBot="1">
      <c r="A46" s="114" t="s">
        <v>119</v>
      </c>
      <c r="B46" s="112" t="s">
        <v>120</v>
      </c>
    </row>
    <row r="47" spans="1:2" ht="15.75" thickBot="1">
      <c r="A47" s="114"/>
      <c r="B47" s="112" t="s">
        <v>350</v>
      </c>
    </row>
    <row r="48" spans="1:2" ht="34.5" customHeight="1" thickBot="1">
      <c r="A48" s="114" t="s">
        <v>121</v>
      </c>
      <c r="B48" s="112" t="s">
        <v>423</v>
      </c>
    </row>
    <row r="49" spans="1:2" ht="24.75" customHeight="1" thickBot="1">
      <c r="A49" s="115" t="s">
        <v>122</v>
      </c>
      <c r="B49" s="112" t="s">
        <v>68</v>
      </c>
    </row>
    <row r="50" spans="1:2" ht="15.75" thickBot="1">
      <c r="A50" s="115"/>
      <c r="B50" s="112"/>
    </row>
    <row r="51" spans="1:2" ht="23.25" customHeight="1" thickBot="1">
      <c r="A51" s="115" t="s">
        <v>123</v>
      </c>
      <c r="B51" s="112" t="s">
        <v>124</v>
      </c>
    </row>
    <row r="52" spans="1:2" ht="15.75" thickBot="1">
      <c r="A52" s="115"/>
      <c r="B52" s="112"/>
    </row>
    <row r="53" spans="1:2" ht="16.5" customHeight="1" thickBot="1">
      <c r="A53" s="115" t="s">
        <v>125</v>
      </c>
      <c r="B53" s="112" t="s">
        <v>70</v>
      </c>
    </row>
    <row r="54" spans="1:2" ht="15.75" thickBot="1">
      <c r="A54" s="114"/>
      <c r="B54" s="112" t="s">
        <v>351</v>
      </c>
    </row>
    <row r="55" spans="1:2" ht="39" customHeight="1" thickBot="1">
      <c r="A55" s="114" t="s">
        <v>126</v>
      </c>
      <c r="B55" s="112" t="s">
        <v>155</v>
      </c>
    </row>
    <row r="56" spans="1:2" ht="15.75" thickBot="1">
      <c r="A56" s="114"/>
      <c r="B56" s="112" t="s">
        <v>352</v>
      </c>
    </row>
    <row r="57" spans="1:2" ht="34.5" customHeight="1" thickBot="1">
      <c r="A57" s="114" t="s">
        <v>127</v>
      </c>
      <c r="B57" s="112" t="s">
        <v>128</v>
      </c>
    </row>
    <row r="58" spans="1:2" ht="15.75" thickBot="1">
      <c r="A58" s="114"/>
      <c r="B58" s="112" t="s">
        <v>353</v>
      </c>
    </row>
    <row r="59" spans="1:2" ht="36" customHeight="1" thickBot="1">
      <c r="A59" s="114" t="s">
        <v>129</v>
      </c>
      <c r="B59" s="112" t="s">
        <v>130</v>
      </c>
    </row>
    <row r="60" spans="1:2" ht="15.75" thickBot="1">
      <c r="A60" s="114"/>
      <c r="B60" s="112" t="s">
        <v>354</v>
      </c>
    </row>
    <row r="61" spans="1:2" ht="37.5" customHeight="1" thickBot="1">
      <c r="A61" s="114" t="s">
        <v>131</v>
      </c>
      <c r="B61" s="112" t="s">
        <v>132</v>
      </c>
    </row>
    <row r="62" spans="1:2" ht="15.75" thickBot="1">
      <c r="A62" s="114"/>
      <c r="B62" s="112" t="s">
        <v>492</v>
      </c>
    </row>
    <row r="63" spans="1:2" ht="15.75" thickBot="1">
      <c r="A63" s="114"/>
      <c r="B63" s="112" t="s">
        <v>493</v>
      </c>
    </row>
    <row r="64" spans="1:2" ht="24" customHeight="1" thickBot="1">
      <c r="A64" s="114" t="s">
        <v>133</v>
      </c>
      <c r="B64" s="112" t="s">
        <v>134</v>
      </c>
    </row>
    <row r="65" spans="1:2" ht="15.75" thickBot="1">
      <c r="A65" s="114"/>
      <c r="B65" s="112" t="s">
        <v>355</v>
      </c>
    </row>
    <row r="66" spans="1:2" ht="20.25" customHeight="1" thickBot="1">
      <c r="A66" s="114" t="s">
        <v>135</v>
      </c>
      <c r="B66" s="112" t="s">
        <v>136</v>
      </c>
    </row>
    <row r="67" spans="1:2" ht="15.75" thickBot="1">
      <c r="A67" s="114"/>
      <c r="B67" s="112" t="s">
        <v>356</v>
      </c>
    </row>
    <row r="68" spans="1:2" ht="15.75" thickBot="1">
      <c r="A68" s="109" t="s">
        <v>137</v>
      </c>
      <c r="B68" s="111" t="s">
        <v>110</v>
      </c>
    </row>
    <row r="69" spans="1:2" ht="15.75" thickBot="1">
      <c r="A69" s="109"/>
      <c r="B69" s="111"/>
    </row>
    <row r="70" spans="1:2" ht="15.75" thickBot="1">
      <c r="A70" s="114" t="s">
        <v>28</v>
      </c>
      <c r="B70" s="112"/>
    </row>
    <row r="71" spans="1:2" ht="24" customHeight="1" thickBot="1">
      <c r="A71" s="114" t="s">
        <v>97</v>
      </c>
      <c r="B71" s="112" t="s">
        <v>138</v>
      </c>
    </row>
    <row r="72" spans="1:2" ht="15.75" thickBot="1">
      <c r="A72" s="114"/>
      <c r="B72" s="112" t="s">
        <v>357</v>
      </c>
    </row>
    <row r="73" spans="1:2" ht="39.75" customHeight="1" thickBot="1">
      <c r="A73" s="116" t="s">
        <v>139</v>
      </c>
      <c r="B73" s="179" t="s">
        <v>140</v>
      </c>
    </row>
    <row r="74" spans="1:2" ht="15.75" thickBot="1">
      <c r="A74" s="114"/>
      <c r="B74" s="112" t="s">
        <v>358</v>
      </c>
    </row>
    <row r="75" spans="1:2" ht="38.25" customHeight="1" thickBot="1">
      <c r="A75" s="116" t="s">
        <v>141</v>
      </c>
      <c r="B75" s="179" t="s">
        <v>142</v>
      </c>
    </row>
    <row r="76" spans="1:2" ht="15.75" thickBot="1">
      <c r="A76" s="114"/>
      <c r="B76" s="112" t="s">
        <v>359</v>
      </c>
    </row>
    <row r="77" spans="1:2" ht="51" customHeight="1" thickBot="1">
      <c r="A77" s="114" t="s">
        <v>143</v>
      </c>
      <c r="B77" s="112" t="s">
        <v>144</v>
      </c>
    </row>
    <row r="78" spans="1:2" ht="15.75" thickBot="1">
      <c r="A78" s="114"/>
      <c r="B78" s="112" t="s">
        <v>152</v>
      </c>
    </row>
    <row r="79" spans="1:2" ht="15.75" thickBot="1">
      <c r="A79" s="109" t="s">
        <v>145</v>
      </c>
      <c r="B79" s="111" t="s">
        <v>298</v>
      </c>
    </row>
    <row r="80" spans="1:2" ht="15.75" thickBot="1">
      <c r="A80" s="109"/>
      <c r="B80" s="112" t="s">
        <v>494</v>
      </c>
    </row>
    <row r="81" spans="1:3" ht="38.25" customHeight="1" thickBot="1">
      <c r="A81" s="114" t="s">
        <v>55</v>
      </c>
      <c r="B81" s="112" t="s">
        <v>146</v>
      </c>
    </row>
    <row r="82" spans="1:3" ht="15.75" thickBot="1">
      <c r="A82" s="116"/>
      <c r="B82" s="112" t="s">
        <v>360</v>
      </c>
    </row>
    <row r="83" spans="1:3" ht="15">
      <c r="A83" s="117"/>
      <c r="B83" s="117"/>
    </row>
    <row r="84" spans="1:3" ht="15">
      <c r="A84" s="117"/>
      <c r="B84" s="117"/>
    </row>
    <row r="85" spans="1:3" ht="15">
      <c r="A85" s="117"/>
      <c r="B85" s="117"/>
    </row>
    <row r="86" spans="1:3" ht="15">
      <c r="A86" s="117"/>
      <c r="B86" s="117"/>
    </row>
    <row r="87" spans="1:3" ht="15">
      <c r="A87" s="117"/>
      <c r="B87" s="117"/>
    </row>
    <row r="88" spans="1:3" ht="15">
      <c r="A88" s="117"/>
      <c r="B88" s="117"/>
    </row>
    <row r="89" spans="1:3" ht="15">
      <c r="A89" s="117"/>
      <c r="B89" s="117"/>
    </row>
    <row r="90" spans="1:3" ht="15">
      <c r="A90" s="117"/>
      <c r="B90" s="117"/>
    </row>
    <row r="91" spans="1:3" ht="15">
      <c r="A91" s="117"/>
      <c r="B91" s="117"/>
    </row>
    <row r="92" spans="1:3" ht="15">
      <c r="A92" s="117"/>
      <c r="B92" s="117"/>
    </row>
    <row r="93" spans="1:3" ht="15">
      <c r="A93" s="117"/>
      <c r="B93" s="117"/>
    </row>
    <row r="94" spans="1:3" ht="15">
      <c r="A94" s="117"/>
      <c r="B94" s="308"/>
    </row>
    <row r="95" spans="1:3" ht="15">
      <c r="A95" s="117"/>
      <c r="B95" s="117"/>
    </row>
    <row r="96" spans="1:3" ht="14.25">
      <c r="A96" s="7"/>
      <c r="B96" s="307"/>
      <c r="C96" s="177"/>
    </row>
    <row r="97" spans="1:3" ht="15">
      <c r="A97" s="8"/>
      <c r="B97" s="440" t="s">
        <v>514</v>
      </c>
      <c r="C97" s="178"/>
    </row>
    <row r="98" spans="1:3" ht="18">
      <c r="A98" s="5"/>
    </row>
  </sheetData>
  <mergeCells count="4">
    <mergeCell ref="A5:B5"/>
    <mergeCell ref="B24:B25"/>
    <mergeCell ref="A15:A16"/>
    <mergeCell ref="A12:A13"/>
  </mergeCells>
  <printOptions horizontalCentered="1"/>
  <pageMargins left="0.59055118110236227" right="0.59055118110236227" top="0.98425196850393704" bottom="0.98425196850393704" header="0" footer="0"/>
  <pageSetup paperSize="9" scale="67" fitToHeight="0" orientation="portrait" r:id="rId1"/>
  <headerFooter alignWithMargins="0"/>
  <rowBreaks count="1" manualBreakCount="1">
    <brk id="25" max="2" man="1"/>
  </rowBreak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H24"/>
  <sheetViews>
    <sheetView zoomScaleNormal="100" workbookViewId="0">
      <selection activeCell="B1" sqref="B1:C2"/>
    </sheetView>
  </sheetViews>
  <sheetFormatPr defaultRowHeight="15"/>
  <cols>
    <col min="2" max="2" width="8" customWidth="1"/>
    <col min="3" max="3" width="38.5703125" customWidth="1"/>
    <col min="4" max="4" width="15.85546875" customWidth="1"/>
    <col min="5" max="5" width="14.42578125" customWidth="1"/>
    <col min="6" max="6" width="15.7109375" customWidth="1"/>
    <col min="7" max="7" width="14.42578125" customWidth="1"/>
    <col min="8" max="8" width="16.7109375" customWidth="1"/>
  </cols>
  <sheetData>
    <row r="1" spans="2:8" ht="21.95" customHeight="1">
      <c r="B1" s="454" t="str">
        <f>'NAZWA JEDNOSTKI,SPORZĄDZIŁ,DATA'!B3</f>
        <v>Centrum Zajęć Pozaszkolnych nr 1</v>
      </c>
      <c r="C1" s="454"/>
    </row>
    <row r="2" spans="2:8" ht="21.95" customHeight="1">
      <c r="B2" s="454"/>
      <c r="C2" s="454"/>
    </row>
    <row r="4" spans="2:8" ht="15.75">
      <c r="B4" s="473" t="s">
        <v>389</v>
      </c>
      <c r="C4" s="473"/>
      <c r="D4" s="473"/>
      <c r="E4" s="473"/>
      <c r="F4" s="473"/>
      <c r="G4" s="473"/>
      <c r="H4" s="473"/>
    </row>
    <row r="6" spans="2:8" ht="15.75" thickBot="1"/>
    <row r="7" spans="2:8" ht="66.75" customHeight="1" thickBot="1">
      <c r="B7" s="119" t="s">
        <v>0</v>
      </c>
      <c r="C7" s="120" t="s">
        <v>51</v>
      </c>
      <c r="D7" s="396" t="s">
        <v>31</v>
      </c>
      <c r="E7" s="198" t="s">
        <v>32</v>
      </c>
      <c r="F7" s="120" t="s">
        <v>33</v>
      </c>
      <c r="G7" s="133" t="s">
        <v>34</v>
      </c>
      <c r="H7" s="397" t="s">
        <v>35</v>
      </c>
    </row>
    <row r="8" spans="2:8" ht="26.25" customHeight="1" thickBot="1">
      <c r="B8" s="254" t="s">
        <v>36</v>
      </c>
      <c r="C8" s="255" t="s">
        <v>52</v>
      </c>
      <c r="D8" s="235">
        <f>SUM(D9:D12)</f>
        <v>0</v>
      </c>
      <c r="E8" s="218">
        <f t="shared" ref="E8:G8" si="0">SUM(E9:E12)</f>
        <v>0</v>
      </c>
      <c r="F8" s="218">
        <f t="shared" si="0"/>
        <v>0</v>
      </c>
      <c r="G8" s="218">
        <f t="shared" si="0"/>
        <v>0</v>
      </c>
      <c r="H8" s="216">
        <f>D8+E8-F8-G8</f>
        <v>0</v>
      </c>
    </row>
    <row r="9" spans="2:8" ht="24.75" customHeight="1">
      <c r="B9" s="104" t="s">
        <v>11</v>
      </c>
      <c r="C9" s="118" t="s">
        <v>53</v>
      </c>
      <c r="D9" s="261">
        <v>0</v>
      </c>
      <c r="E9" s="261">
        <v>0</v>
      </c>
      <c r="F9" s="261">
        <v>0</v>
      </c>
      <c r="G9" s="261">
        <v>0</v>
      </c>
      <c r="H9" s="301">
        <f>D9+E9-F9-G9</f>
        <v>0</v>
      </c>
    </row>
    <row r="10" spans="2:8" ht="27" customHeight="1">
      <c r="B10" s="104" t="s">
        <v>28</v>
      </c>
      <c r="C10" s="99" t="s">
        <v>54</v>
      </c>
      <c r="D10" s="261">
        <v>0</v>
      </c>
      <c r="E10" s="261">
        <v>0</v>
      </c>
      <c r="F10" s="261">
        <v>0</v>
      </c>
      <c r="G10" s="261">
        <v>0</v>
      </c>
      <c r="H10" s="301">
        <f>D10+E10-F10-G10</f>
        <v>0</v>
      </c>
    </row>
    <row r="11" spans="2:8" ht="27.75" customHeight="1">
      <c r="B11" s="104" t="s">
        <v>55</v>
      </c>
      <c r="C11" s="99" t="s">
        <v>56</v>
      </c>
      <c r="D11" s="261">
        <v>0</v>
      </c>
      <c r="E11" s="261">
        <v>0</v>
      </c>
      <c r="F11" s="261">
        <v>0</v>
      </c>
      <c r="G11" s="261">
        <v>0</v>
      </c>
      <c r="H11" s="301">
        <f>D11+E11-F11-G11</f>
        <v>0</v>
      </c>
    </row>
    <row r="12" spans="2:8" ht="29.25" customHeight="1" thickBot="1">
      <c r="B12" s="176" t="s">
        <v>57</v>
      </c>
      <c r="C12" s="105" t="s">
        <v>58</v>
      </c>
      <c r="D12" s="300">
        <v>0</v>
      </c>
      <c r="E12" s="300">
        <v>0</v>
      </c>
      <c r="F12" s="300">
        <v>0</v>
      </c>
      <c r="G12" s="300">
        <v>0</v>
      </c>
      <c r="H12" s="302">
        <f>D12+E12-F12-G12</f>
        <v>0</v>
      </c>
    </row>
    <row r="17" spans="3:5">
      <c r="C17" t="str">
        <f>'NAZWA JEDNOSTKI,SPORZĄDZIŁ,DATA'!H3</f>
        <v>Joanna Wojtowska</v>
      </c>
      <c r="D17" s="400" t="str">
        <f>'NAZWA JEDNOSTKI,SPORZĄDZIŁ,DATA'!I3</f>
        <v>2025-03-14</v>
      </c>
    </row>
    <row r="18" spans="3:5">
      <c r="C18" t="s">
        <v>453</v>
      </c>
      <c r="D18" t="s">
        <v>452</v>
      </c>
    </row>
    <row r="20" spans="3:5">
      <c r="E20" s="336"/>
    </row>
    <row r="23" spans="3:5">
      <c r="C23" t="s">
        <v>457</v>
      </c>
    </row>
    <row r="24" spans="3:5">
      <c r="C24" t="s">
        <v>458</v>
      </c>
    </row>
  </sheetData>
  <sheetProtection algorithmName="SHA-512" hashValue="8oOT2A2ywCZyFZvasfYpl8yi/I3C4DYQ/GCczVHlkOxqU3IuoVfwRaNbFn+LqG/J5X4N5062XnCoh2rvCEk6YA==" saltValue="5VB4lUtMrgfIAjmBuMVVPg==" spinCount="100000" sheet="1" objects="1" scenarios="1" formatColumns="0" formatRows="0"/>
  <protectedRanges>
    <protectedRange sqref="D9:G12" name="Rozstęp3"/>
  </protectedRanges>
  <mergeCells count="2">
    <mergeCell ref="B4:H4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E23"/>
  <sheetViews>
    <sheetView zoomScaleNormal="100" workbookViewId="0">
      <selection activeCell="B11" sqref="B11"/>
    </sheetView>
  </sheetViews>
  <sheetFormatPr defaultRowHeight="15"/>
  <cols>
    <col min="2" max="2" width="47.28515625" customWidth="1"/>
    <col min="3" max="3" width="31.42578125" customWidth="1"/>
  </cols>
  <sheetData>
    <row r="1" spans="2:5" ht="21.95" customHeight="1">
      <c r="B1" s="454" t="str">
        <f>'NAZWA JEDNOSTKI,SPORZĄDZIŁ,DATA'!B3</f>
        <v>Centrum Zajęć Pozaszkolnych nr 1</v>
      </c>
      <c r="C1" s="454"/>
    </row>
    <row r="2" spans="2:5" ht="21.95" customHeight="1">
      <c r="B2" s="454"/>
      <c r="C2" s="454"/>
    </row>
    <row r="4" spans="2:5" ht="15.75">
      <c r="B4" s="172" t="s">
        <v>390</v>
      </c>
      <c r="C4" s="172"/>
      <c r="D4" s="173"/>
    </row>
    <row r="6" spans="2:5" ht="15.75" thickBot="1"/>
    <row r="7" spans="2:5" ht="40.5" customHeight="1" thickBot="1">
      <c r="B7" s="435" t="s">
        <v>78</v>
      </c>
      <c r="C7" s="185" t="s">
        <v>504</v>
      </c>
    </row>
    <row r="8" spans="2:5" ht="38.25" customHeight="1">
      <c r="B8" s="436" t="s">
        <v>506</v>
      </c>
      <c r="C8" s="219"/>
    </row>
    <row r="9" spans="2:5" ht="16.5" customHeight="1">
      <c r="B9" s="436" t="s">
        <v>505</v>
      </c>
      <c r="C9" s="219"/>
    </row>
    <row r="10" spans="2:5" ht="27.75" customHeight="1">
      <c r="B10" s="437" t="s">
        <v>335</v>
      </c>
      <c r="C10" s="220"/>
    </row>
    <row r="11" spans="2:5" ht="33" customHeight="1" thickBot="1">
      <c r="B11" s="438" t="s">
        <v>336</v>
      </c>
      <c r="C11" s="221"/>
      <c r="E11" s="101"/>
    </row>
    <row r="12" spans="2:5" ht="33" customHeight="1"/>
    <row r="13" spans="2:5" ht="12" customHeight="1"/>
    <row r="15" spans="2:5">
      <c r="B15" t="str">
        <f>'NAZWA JEDNOSTKI,SPORZĄDZIŁ,DATA'!H3</f>
        <v>Joanna Wojtowska</v>
      </c>
      <c r="C15" s="400" t="str">
        <f>'NAZWA JEDNOSTKI,SPORZĄDZIŁ,DATA'!I3</f>
        <v>2025-03-14</v>
      </c>
    </row>
    <row r="16" spans="2:5">
      <c r="B16" t="s">
        <v>460</v>
      </c>
      <c r="C16" t="s">
        <v>147</v>
      </c>
    </row>
    <row r="22" spans="2:2">
      <c r="B22" t="s">
        <v>457</v>
      </c>
    </row>
    <row r="23" spans="2:2">
      <c r="B23" t="s">
        <v>458</v>
      </c>
    </row>
  </sheetData>
  <sheetProtection formatColumns="0" formatRows="0"/>
  <protectedRanges>
    <protectedRange sqref="C8:C11" name="Rozstęp1"/>
  </protectedRanges>
  <mergeCells count="1"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I23"/>
  <sheetViews>
    <sheetView zoomScaleNormal="100" workbookViewId="0">
      <selection activeCell="C1" sqref="C1:C2"/>
    </sheetView>
  </sheetViews>
  <sheetFormatPr defaultRowHeight="15"/>
  <cols>
    <col min="1" max="1" width="7.28515625" customWidth="1"/>
    <col min="2" max="2" width="5.42578125" customWidth="1"/>
    <col min="3" max="3" width="47.140625" customWidth="1"/>
    <col min="4" max="4" width="25.42578125" customWidth="1"/>
    <col min="5" max="5" width="8.85546875" customWidth="1"/>
    <col min="6" max="6" width="36.7109375" customWidth="1"/>
  </cols>
  <sheetData>
    <row r="1" spans="2:9" ht="21.95" customHeight="1">
      <c r="C1" s="454" t="str">
        <f>'NAZWA JEDNOSTKI,SPORZĄDZIŁ,DATA'!B3</f>
        <v>Centrum Zajęć Pozaszkolnych nr 1</v>
      </c>
      <c r="E1" s="101"/>
    </row>
    <row r="2" spans="2:9" ht="21.95" customHeight="1">
      <c r="C2" s="454"/>
    </row>
    <row r="5" spans="2:9" ht="15.75">
      <c r="B5" s="473" t="s">
        <v>391</v>
      </c>
      <c r="C5" s="473"/>
      <c r="D5" s="473"/>
      <c r="E5" s="473"/>
      <c r="F5" s="473"/>
      <c r="G5" s="173"/>
      <c r="H5" s="173"/>
      <c r="I5" s="173"/>
    </row>
    <row r="8" spans="2:9" ht="15.75" thickBot="1"/>
    <row r="9" spans="2:9" ht="34.5" customHeight="1" thickBot="1">
      <c r="B9" s="132" t="s">
        <v>0</v>
      </c>
      <c r="C9" s="133" t="s">
        <v>78</v>
      </c>
      <c r="D9" s="481" t="s">
        <v>486</v>
      </c>
      <c r="E9" s="526"/>
      <c r="F9" s="134" t="s">
        <v>487</v>
      </c>
    </row>
    <row r="10" spans="2:9" ht="37.5" customHeight="1">
      <c r="B10" s="175" t="s">
        <v>11</v>
      </c>
      <c r="C10" s="378" t="s">
        <v>337</v>
      </c>
      <c r="D10" s="527">
        <v>0</v>
      </c>
      <c r="E10" s="528"/>
      <c r="F10" s="379">
        <v>0</v>
      </c>
    </row>
    <row r="11" spans="2:9" ht="37.5" customHeight="1" thickBot="1">
      <c r="B11" s="176" t="s">
        <v>28</v>
      </c>
      <c r="C11" s="162" t="s">
        <v>344</v>
      </c>
      <c r="D11" s="529">
        <v>0</v>
      </c>
      <c r="E11" s="530"/>
      <c r="F11" s="214">
        <v>0</v>
      </c>
    </row>
    <row r="16" spans="2:9">
      <c r="C16" t="str">
        <f>'NAZWA JEDNOSTKI,SPORZĄDZIŁ,DATA'!H3</f>
        <v>Joanna Wojtowska</v>
      </c>
      <c r="D16" s="400" t="str">
        <f>'NAZWA JEDNOSTKI,SPORZĄDZIŁ,DATA'!I3</f>
        <v>2025-03-14</v>
      </c>
    </row>
    <row r="17" spans="3:4">
      <c r="C17" t="s">
        <v>461</v>
      </c>
      <c r="D17" t="s">
        <v>462</v>
      </c>
    </row>
    <row r="22" spans="3:4">
      <c r="C22" t="s">
        <v>457</v>
      </c>
    </row>
    <row r="23" spans="3:4">
      <c r="C23" t="s">
        <v>458</v>
      </c>
    </row>
  </sheetData>
  <sheetProtection algorithmName="SHA-512" hashValue="U6oV/uxzWk7OfgTzhFVz0dmqT4zSzKzo83uW1qfhDeGo2xm+S16ut8nSx5Oxw5iOdKvvQ17L9y2BtVhwcPowlg==" saltValue="OgNaW1SWroRyp+FG3QqDag==" spinCount="100000" sheet="1" objects="1" scenarios="1" formatColumns="0" formatRows="0"/>
  <protectedRanges>
    <protectedRange sqref="D10:F11" name="Rozstęp3"/>
  </protectedRanges>
  <mergeCells count="5">
    <mergeCell ref="C1:C2"/>
    <mergeCell ref="D9:E9"/>
    <mergeCell ref="D10:E10"/>
    <mergeCell ref="D11:E11"/>
    <mergeCell ref="B5:F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27"/>
  <sheetViews>
    <sheetView zoomScaleNormal="100" workbookViewId="0">
      <selection sqref="A1:B2"/>
    </sheetView>
  </sheetViews>
  <sheetFormatPr defaultRowHeight="15"/>
  <cols>
    <col min="1" max="1" width="12.7109375" customWidth="1"/>
    <col min="2" max="2" width="52" customWidth="1"/>
    <col min="3" max="3" width="25.42578125" customWidth="1"/>
  </cols>
  <sheetData>
    <row r="1" spans="1:3" ht="21.95" customHeight="1">
      <c r="A1" s="454" t="str">
        <f>'NAZWA JEDNOSTKI,SPORZĄDZIŁ,DATA'!B3</f>
        <v>Centrum Zajęć Pozaszkolnych nr 1</v>
      </c>
      <c r="B1" s="454"/>
    </row>
    <row r="2" spans="1:3" ht="21.95" customHeight="1">
      <c r="A2" s="454"/>
      <c r="B2" s="454"/>
    </row>
    <row r="4" spans="1:3" ht="15.75">
      <c r="A4" s="473" t="s">
        <v>488</v>
      </c>
      <c r="B4" s="473"/>
      <c r="C4" s="473"/>
    </row>
    <row r="5" spans="1:3" ht="15.75" customHeight="1">
      <c r="A5" s="129"/>
      <c r="B5" s="129"/>
      <c r="C5" s="129"/>
    </row>
    <row r="7" spans="1:3" ht="15.75" thickBot="1"/>
    <row r="8" spans="1:3" ht="21.75" customHeight="1" thickBot="1">
      <c r="A8" s="132" t="s">
        <v>0</v>
      </c>
      <c r="B8" s="133" t="s">
        <v>78</v>
      </c>
      <c r="C8" s="134" t="s">
        <v>278</v>
      </c>
    </row>
    <row r="9" spans="1:3" ht="24.75" customHeight="1" thickBot="1">
      <c r="A9" s="131" t="s">
        <v>11</v>
      </c>
      <c r="B9" s="234" t="s">
        <v>299</v>
      </c>
      <c r="C9" s="257">
        <f>C10</f>
        <v>0</v>
      </c>
    </row>
    <row r="10" spans="1:3" ht="24" customHeight="1" thickBot="1">
      <c r="A10" s="104" t="s">
        <v>13</v>
      </c>
      <c r="B10" s="99" t="s">
        <v>300</v>
      </c>
      <c r="C10" s="215">
        <v>0</v>
      </c>
    </row>
    <row r="11" spans="1:3" ht="24" customHeight="1" thickBot="1">
      <c r="A11" s="104" t="s">
        <v>28</v>
      </c>
      <c r="B11" s="236" t="s">
        <v>304</v>
      </c>
      <c r="C11" s="256">
        <f>C12+C13+C14+C15</f>
        <v>0</v>
      </c>
    </row>
    <row r="12" spans="1:3" ht="33" customHeight="1">
      <c r="A12" s="104" t="s">
        <v>97</v>
      </c>
      <c r="B12" s="99" t="s">
        <v>303</v>
      </c>
      <c r="C12" s="213">
        <v>0</v>
      </c>
    </row>
    <row r="13" spans="1:3" ht="31.5" customHeight="1">
      <c r="A13" s="104" t="s">
        <v>139</v>
      </c>
      <c r="B13" s="150" t="s">
        <v>302</v>
      </c>
      <c r="C13" s="213">
        <v>0</v>
      </c>
    </row>
    <row r="14" spans="1:3" ht="34.5" customHeight="1">
      <c r="A14" s="130" t="s">
        <v>141</v>
      </c>
      <c r="B14" s="99" t="s">
        <v>301</v>
      </c>
      <c r="C14" s="213">
        <v>0</v>
      </c>
    </row>
    <row r="15" spans="1:3" ht="28.5" customHeight="1" thickBot="1">
      <c r="A15" s="190" t="s">
        <v>143</v>
      </c>
      <c r="B15" s="105" t="s">
        <v>10</v>
      </c>
      <c r="C15" s="214">
        <v>0</v>
      </c>
    </row>
    <row r="17" spans="1:3" ht="15.75">
      <c r="A17" s="531"/>
      <c r="B17" s="532"/>
    </row>
    <row r="18" spans="1:3" ht="15.75">
      <c r="A18" s="166"/>
    </row>
    <row r="19" spans="1:3" ht="15.75">
      <c r="A19" s="166"/>
    </row>
    <row r="20" spans="1:3" ht="15" customHeight="1">
      <c r="B20" t="str">
        <f>'NAZWA JEDNOSTKI,SPORZĄDZIŁ,DATA'!H3</f>
        <v>Joanna Wojtowska</v>
      </c>
      <c r="C20" s="400" t="str">
        <f>'NAZWA JEDNOSTKI,SPORZĄDZIŁ,DATA'!I3</f>
        <v>2025-03-14</v>
      </c>
    </row>
    <row r="21" spans="1:3" ht="13.5" customHeight="1">
      <c r="B21" t="s">
        <v>455</v>
      </c>
      <c r="C21" t="s">
        <v>463</v>
      </c>
    </row>
    <row r="26" spans="1:3">
      <c r="B26" t="s">
        <v>457</v>
      </c>
    </row>
    <row r="27" spans="1:3">
      <c r="B27" t="s">
        <v>458</v>
      </c>
    </row>
  </sheetData>
  <sheetProtection algorithmName="SHA-512" hashValue="byMZFp5GPvvA1QF+bnnAGvAHWIYJA87G0YUowwVHB867Kc8zUcoH0o6CJWedSgH7gZ6qVzIlqsqRftEt+RA++Q==" saltValue="MtD0DtwoYkgwImvuolu6UA==" spinCount="100000" sheet="1" objects="1" scenarios="1" formatColumns="0" formatRows="0"/>
  <protectedRanges>
    <protectedRange sqref="C12:C15" name="Rozstęp2"/>
    <protectedRange sqref="C10" name="Rozstęp1"/>
  </protectedRanges>
  <mergeCells count="3">
    <mergeCell ref="A17:B17"/>
    <mergeCell ref="A1:B2"/>
    <mergeCell ref="A4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29"/>
  <sheetViews>
    <sheetView zoomScaleNormal="100" workbookViewId="0">
      <selection sqref="A1:D2"/>
    </sheetView>
  </sheetViews>
  <sheetFormatPr defaultColWidth="9.140625" defaultRowHeight="12.75"/>
  <cols>
    <col min="1" max="1" width="9.140625" style="12"/>
    <col min="2" max="2" width="10.140625" style="12" customWidth="1"/>
    <col min="3" max="3" width="12.28515625" style="12" customWidth="1"/>
    <col min="4" max="4" width="21" style="12" customWidth="1"/>
    <col min="5" max="5" width="10.42578125" style="12" customWidth="1"/>
    <col min="6" max="16384" width="9.140625" style="12"/>
  </cols>
  <sheetData>
    <row r="1" spans="1:23" ht="21.95" customHeight="1">
      <c r="A1" s="540" t="str">
        <f>'NAZWA JEDNOSTKI,SPORZĄDZIŁ,DATA'!B3</f>
        <v>Centrum Zajęć Pozaszkolnych nr 1</v>
      </c>
      <c r="B1" s="540"/>
      <c r="C1" s="540"/>
      <c r="D1" s="540"/>
      <c r="E1" s="10"/>
      <c r="F1" s="10"/>
      <c r="G1" s="534" t="s">
        <v>167</v>
      </c>
      <c r="H1" s="534"/>
      <c r="I1" s="534"/>
      <c r="J1" s="10"/>
      <c r="K1" s="10"/>
      <c r="L1" s="10"/>
      <c r="M1" s="10"/>
      <c r="N1" s="10"/>
      <c r="O1" s="10"/>
      <c r="P1" s="10"/>
      <c r="Q1" s="11"/>
      <c r="R1" s="11"/>
      <c r="S1" s="11"/>
      <c r="T1" s="11"/>
      <c r="U1" s="11"/>
      <c r="V1" s="11"/>
      <c r="W1" s="11"/>
    </row>
    <row r="2" spans="1:23" ht="21.95" customHeight="1">
      <c r="A2" s="540"/>
      <c r="B2" s="540"/>
      <c r="C2" s="540"/>
      <c r="D2" s="540"/>
      <c r="E2" s="10"/>
      <c r="F2" s="10"/>
      <c r="G2" s="534" t="s">
        <v>153</v>
      </c>
      <c r="H2" s="534"/>
      <c r="I2" s="534"/>
      <c r="J2" s="10"/>
      <c r="K2" s="10"/>
      <c r="L2" s="10"/>
      <c r="M2" s="10"/>
      <c r="N2" s="10"/>
      <c r="O2" s="10"/>
      <c r="P2" s="10"/>
      <c r="Q2" s="11"/>
      <c r="R2" s="11"/>
      <c r="S2" s="11"/>
      <c r="T2" s="11"/>
      <c r="U2" s="11"/>
      <c r="V2" s="11"/>
      <c r="W2" s="11"/>
    </row>
    <row r="3" spans="1:23" ht="15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1"/>
      <c r="R3" s="11"/>
      <c r="S3" s="11"/>
      <c r="T3" s="11"/>
      <c r="U3" s="11"/>
      <c r="V3" s="11"/>
      <c r="W3" s="11"/>
    </row>
    <row r="4" spans="1:23" ht="15.7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  <c r="R4" s="11"/>
      <c r="S4" s="11"/>
      <c r="T4" s="11"/>
      <c r="U4" s="11"/>
      <c r="V4" s="11"/>
      <c r="W4" s="11"/>
    </row>
    <row r="5" spans="1:23" ht="15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  <c r="R5" s="11"/>
      <c r="S5" s="11"/>
      <c r="T5" s="11"/>
      <c r="U5" s="11"/>
      <c r="V5" s="11"/>
      <c r="W5" s="11"/>
    </row>
    <row r="6" spans="1:23" ht="18.75">
      <c r="A6" s="535" t="s">
        <v>454</v>
      </c>
      <c r="B6" s="535"/>
      <c r="C6" s="535"/>
      <c r="D6" s="535"/>
      <c r="E6" s="535"/>
      <c r="F6" s="535"/>
      <c r="G6" s="535"/>
      <c r="H6" s="535"/>
      <c r="I6" s="535"/>
      <c r="J6" s="10"/>
      <c r="K6" s="10"/>
      <c r="L6" s="10"/>
      <c r="M6" s="10"/>
      <c r="N6" s="10"/>
      <c r="O6" s="10"/>
      <c r="P6" s="10"/>
      <c r="Q6" s="11"/>
      <c r="R6" s="11"/>
      <c r="S6" s="11"/>
      <c r="T6" s="11"/>
      <c r="U6" s="11"/>
      <c r="V6" s="11"/>
      <c r="W6" s="11"/>
    </row>
    <row r="7" spans="1:23" ht="15.75">
      <c r="A7" s="536" t="s">
        <v>156</v>
      </c>
      <c r="B7" s="536"/>
      <c r="C7" s="536"/>
      <c r="D7" s="536"/>
      <c r="E7" s="536"/>
      <c r="F7" s="536"/>
      <c r="G7" s="536"/>
      <c r="H7" s="536"/>
      <c r="I7" s="536"/>
      <c r="J7" s="10"/>
      <c r="K7" s="10"/>
      <c r="L7" s="10"/>
      <c r="M7" s="10"/>
      <c r="N7" s="10"/>
      <c r="O7" s="10"/>
      <c r="P7" s="10"/>
      <c r="Q7" s="11"/>
      <c r="R7" s="11"/>
      <c r="S7" s="11"/>
      <c r="T7" s="11"/>
      <c r="U7" s="11"/>
      <c r="V7" s="11"/>
      <c r="W7" s="11"/>
    </row>
    <row r="8" spans="1:23" ht="18" customHeight="1">
      <c r="A8" s="537"/>
      <c r="B8" s="537"/>
      <c r="C8" s="537"/>
      <c r="D8" s="537"/>
      <c r="E8" s="537"/>
      <c r="F8" s="537"/>
      <c r="G8" s="537"/>
      <c r="H8" s="537"/>
      <c r="I8" s="10"/>
      <c r="J8" s="10"/>
      <c r="K8" s="10"/>
      <c r="L8" s="10"/>
      <c r="M8" s="10"/>
      <c r="N8" s="10"/>
      <c r="O8" s="10"/>
      <c r="P8" s="10"/>
      <c r="Q8" s="11"/>
      <c r="R8" s="11"/>
      <c r="S8" s="11"/>
      <c r="T8" s="11"/>
      <c r="U8" s="11"/>
      <c r="V8" s="11"/>
      <c r="W8" s="11"/>
    </row>
    <row r="9" spans="1:23" ht="27" customHeight="1">
      <c r="A9" s="10" t="s">
        <v>157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1"/>
      <c r="R9" s="11"/>
      <c r="S9" s="11"/>
      <c r="T9" s="11"/>
      <c r="U9" s="11"/>
      <c r="V9" s="11"/>
      <c r="W9" s="11"/>
    </row>
    <row r="10" spans="1:23" ht="19.5" customHeight="1">
      <c r="A10" s="533" t="s">
        <v>510</v>
      </c>
      <c r="B10" s="533"/>
      <c r="C10" s="533"/>
      <c r="D10" s="533"/>
      <c r="E10" s="533"/>
      <c r="F10" s="533"/>
      <c r="G10" s="533"/>
      <c r="H10" s="533"/>
      <c r="I10" s="533"/>
      <c r="J10" s="10"/>
      <c r="K10" s="10"/>
      <c r="L10" s="10"/>
      <c r="M10" s="10"/>
      <c r="N10" s="10"/>
      <c r="O10" s="10"/>
      <c r="P10" s="10"/>
      <c r="Q10" s="11"/>
      <c r="R10" s="11"/>
      <c r="S10" s="11"/>
      <c r="T10" s="11"/>
      <c r="U10" s="11"/>
      <c r="V10" s="11"/>
      <c r="W10" s="11"/>
    </row>
    <row r="11" spans="1:23" ht="51.75" customHeight="1">
      <c r="A11" s="538" t="s">
        <v>158</v>
      </c>
      <c r="B11" s="538"/>
      <c r="C11" s="538"/>
      <c r="D11" s="538"/>
      <c r="E11" s="538"/>
      <c r="F11" s="538"/>
      <c r="G11" s="538"/>
      <c r="H11" s="538"/>
      <c r="I11" s="538"/>
      <c r="J11" s="10"/>
      <c r="K11" s="10"/>
      <c r="L11" s="10"/>
      <c r="M11" s="10"/>
      <c r="N11" s="10"/>
      <c r="O11" s="10"/>
      <c r="P11" s="10"/>
      <c r="Q11" s="11"/>
      <c r="R11" s="11"/>
      <c r="S11" s="11"/>
      <c r="T11" s="11"/>
      <c r="U11" s="11"/>
      <c r="V11" s="11"/>
      <c r="W11" s="11"/>
    </row>
    <row r="12" spans="1:23" s="15" customFormat="1" ht="15.75">
      <c r="A12" s="534" t="s">
        <v>159</v>
      </c>
      <c r="B12" s="534"/>
      <c r="C12" s="534"/>
      <c r="D12" s="534"/>
      <c r="E12" s="534"/>
      <c r="F12" s="534"/>
      <c r="G12" s="534"/>
      <c r="H12" s="534"/>
      <c r="I12" s="534"/>
      <c r="J12" s="13"/>
      <c r="K12" s="13"/>
      <c r="L12" s="13"/>
      <c r="M12" s="13"/>
      <c r="N12" s="13"/>
      <c r="O12" s="13"/>
      <c r="P12" s="13"/>
      <c r="Q12" s="14"/>
      <c r="R12" s="14"/>
      <c r="S12" s="14"/>
      <c r="T12" s="14"/>
      <c r="U12" s="14"/>
      <c r="V12" s="14"/>
      <c r="W12" s="14"/>
    </row>
    <row r="13" spans="1:23" ht="17.25" customHeight="1">
      <c r="A13" s="539" t="s">
        <v>160</v>
      </c>
      <c r="B13" s="539"/>
      <c r="C13" s="539"/>
      <c r="D13" s="539"/>
      <c r="E13" s="539"/>
      <c r="F13" s="539"/>
      <c r="G13" s="539"/>
      <c r="H13" s="539"/>
      <c r="I13" s="539"/>
      <c r="J13" s="10"/>
      <c r="K13" s="10"/>
      <c r="L13" s="10"/>
      <c r="M13" s="10"/>
      <c r="N13" s="10"/>
      <c r="O13" s="10"/>
      <c r="P13" s="10"/>
      <c r="Q13" s="11"/>
      <c r="R13" s="11"/>
      <c r="S13" s="11"/>
      <c r="T13" s="11"/>
      <c r="U13" s="11"/>
      <c r="V13" s="11"/>
      <c r="W13" s="11"/>
    </row>
    <row r="14" spans="1:23" ht="15.75">
      <c r="A14" s="10" t="s">
        <v>161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1"/>
      <c r="R14" s="11"/>
      <c r="S14" s="11"/>
      <c r="T14" s="11"/>
      <c r="U14" s="11"/>
      <c r="V14" s="11"/>
      <c r="W14" s="11"/>
    </row>
    <row r="15" spans="1:23" ht="15.75">
      <c r="A15" s="10" t="s">
        <v>162</v>
      </c>
      <c r="B15" s="10"/>
      <c r="C15" s="10"/>
      <c r="D15" s="10"/>
      <c r="E15" s="16"/>
      <c r="F15" s="16"/>
      <c r="G15" s="16"/>
      <c r="H15" s="16"/>
      <c r="I15" s="16"/>
      <c r="J15" s="10"/>
      <c r="K15" s="10"/>
      <c r="L15" s="10"/>
      <c r="M15" s="10"/>
      <c r="N15" s="10"/>
      <c r="O15" s="10"/>
      <c r="P15" s="10"/>
      <c r="Q15" s="11"/>
      <c r="R15" s="11"/>
      <c r="S15" s="11"/>
      <c r="T15" s="11"/>
      <c r="U15" s="11"/>
      <c r="V15" s="11"/>
      <c r="W15" s="11"/>
    </row>
    <row r="16" spans="1:23" ht="15.75">
      <c r="A16" s="10" t="s">
        <v>294</v>
      </c>
      <c r="B16" s="10"/>
      <c r="C16" s="10"/>
      <c r="D16" s="10"/>
      <c r="E16" s="16"/>
      <c r="F16" s="16"/>
      <c r="G16" s="16"/>
      <c r="H16" s="16"/>
      <c r="I16" s="16"/>
      <c r="J16" s="10"/>
      <c r="K16" s="10"/>
      <c r="L16" s="10"/>
      <c r="M16" s="10"/>
      <c r="N16" s="10"/>
      <c r="O16" s="10"/>
      <c r="P16" s="10"/>
      <c r="Q16" s="11"/>
      <c r="R16" s="11"/>
      <c r="S16" s="11"/>
      <c r="T16" s="11"/>
      <c r="U16" s="11"/>
      <c r="V16" s="11"/>
      <c r="W16" s="11"/>
    </row>
    <row r="17" spans="1:23" ht="51" customHeight="1">
      <c r="A17" s="533" t="s">
        <v>163</v>
      </c>
      <c r="B17" s="533"/>
      <c r="C17" s="533"/>
      <c r="D17" s="533"/>
      <c r="E17" s="533"/>
      <c r="F17" s="533"/>
      <c r="G17" s="533"/>
      <c r="H17" s="533"/>
      <c r="I17" s="533"/>
      <c r="J17" s="10"/>
      <c r="K17" s="10"/>
      <c r="L17" s="10"/>
      <c r="M17" s="10"/>
      <c r="N17" s="10"/>
      <c r="O17" s="10"/>
      <c r="P17" s="10"/>
      <c r="Q17" s="11"/>
      <c r="R17" s="11"/>
      <c r="S17" s="11"/>
      <c r="T17" s="11"/>
      <c r="U17" s="11"/>
      <c r="V17" s="11"/>
      <c r="W17" s="11"/>
    </row>
    <row r="18" spans="1:23" ht="33.75" customHeight="1">
      <c r="A18" s="533" t="s">
        <v>164</v>
      </c>
      <c r="B18" s="533"/>
      <c r="C18" s="533"/>
      <c r="D18" s="533"/>
      <c r="E18" s="533"/>
      <c r="F18" s="533"/>
      <c r="G18" s="533"/>
      <c r="H18" s="533"/>
      <c r="I18" s="533"/>
      <c r="J18" s="10"/>
      <c r="K18" s="10"/>
      <c r="L18" s="10"/>
      <c r="M18" s="10"/>
      <c r="N18" s="10"/>
      <c r="O18" s="10"/>
      <c r="P18" s="10"/>
      <c r="Q18" s="11"/>
      <c r="R18" s="11"/>
      <c r="S18" s="11"/>
      <c r="T18" s="11"/>
      <c r="U18" s="11"/>
      <c r="V18" s="11"/>
      <c r="W18" s="11"/>
    </row>
    <row r="19" spans="1:23" ht="51" customHeight="1">
      <c r="A19" s="533" t="s">
        <v>165</v>
      </c>
      <c r="B19" s="533"/>
      <c r="C19" s="533"/>
      <c r="D19" s="533"/>
      <c r="E19" s="533"/>
      <c r="F19" s="533"/>
      <c r="G19" s="533"/>
      <c r="H19" s="533"/>
      <c r="I19" s="533"/>
      <c r="J19" s="10"/>
      <c r="K19" s="10"/>
      <c r="L19" s="10"/>
      <c r="M19" s="10"/>
      <c r="N19" s="10"/>
      <c r="O19" s="10"/>
      <c r="P19" s="10"/>
      <c r="Q19" s="11"/>
      <c r="R19" s="11"/>
      <c r="S19" s="11"/>
      <c r="T19" s="11"/>
      <c r="U19" s="11"/>
      <c r="V19" s="11"/>
      <c r="W19" s="11"/>
    </row>
    <row r="20" spans="1:23" ht="24" customHeight="1">
      <c r="A20" s="534"/>
      <c r="B20" s="534"/>
      <c r="C20" s="534"/>
      <c r="D20" s="534"/>
      <c r="E20" s="534"/>
      <c r="F20" s="534"/>
      <c r="G20" s="534"/>
      <c r="H20" s="534"/>
      <c r="I20" s="534"/>
      <c r="J20" s="10"/>
      <c r="K20" s="10"/>
      <c r="L20" s="10"/>
      <c r="M20" s="10"/>
      <c r="N20" s="10"/>
      <c r="O20" s="10"/>
      <c r="P20" s="10"/>
      <c r="Q20" s="11"/>
      <c r="R20" s="11"/>
      <c r="S20" s="11"/>
      <c r="T20" s="11"/>
      <c r="U20" s="11"/>
      <c r="V20" s="11"/>
      <c r="W20" s="11"/>
    </row>
    <row r="21" spans="1:23" ht="50.25" customHeight="1">
      <c r="A21" s="10" t="s">
        <v>166</v>
      </c>
      <c r="B21" s="10"/>
      <c r="C21" s="10"/>
      <c r="D21" s="542" t="str">
        <f>'NAZWA JEDNOSTKI,SPORZĄDZIŁ,DATA'!I3</f>
        <v>2025-03-14</v>
      </c>
      <c r="E21" s="536"/>
      <c r="F21" s="536" t="s">
        <v>464</v>
      </c>
      <c r="G21" s="536"/>
      <c r="H21" s="536"/>
      <c r="I21" s="536"/>
      <c r="J21" s="10"/>
      <c r="K21" s="10"/>
      <c r="L21" s="10"/>
      <c r="M21" s="10"/>
      <c r="N21" s="10"/>
      <c r="O21" s="10"/>
      <c r="P21" s="10"/>
      <c r="Q21" s="11"/>
      <c r="R21" s="11"/>
      <c r="S21" s="11"/>
      <c r="T21" s="11"/>
      <c r="U21" s="11"/>
      <c r="V21" s="11"/>
      <c r="W21" s="11"/>
    </row>
    <row r="22" spans="1:23" ht="33" customHeight="1">
      <c r="A22" s="536" t="s">
        <v>489</v>
      </c>
      <c r="B22" s="536"/>
      <c r="C22" s="536"/>
      <c r="D22" s="536" t="s">
        <v>377</v>
      </c>
      <c r="E22" s="536"/>
      <c r="F22" s="541" t="s">
        <v>513</v>
      </c>
      <c r="G22" s="541"/>
      <c r="H22" s="541"/>
      <c r="I22" s="541"/>
      <c r="J22" s="10"/>
      <c r="K22" s="10"/>
      <c r="L22" s="10"/>
      <c r="M22" s="10"/>
      <c r="N22" s="10"/>
      <c r="O22" s="10"/>
      <c r="P22" s="10"/>
      <c r="Q22" s="11"/>
      <c r="R22" s="11"/>
      <c r="S22" s="11"/>
      <c r="T22" s="11"/>
      <c r="U22" s="11"/>
      <c r="V22" s="11"/>
      <c r="W22" s="11"/>
    </row>
    <row r="23" spans="1:23" ht="15.7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1"/>
      <c r="R23" s="11"/>
      <c r="S23" s="11"/>
      <c r="T23" s="11"/>
      <c r="U23" s="11"/>
      <c r="V23" s="11"/>
      <c r="W23" s="11"/>
    </row>
    <row r="24" spans="1:23" ht="15.75">
      <c r="A24" s="10"/>
      <c r="B24" s="543"/>
      <c r="C24" s="543"/>
      <c r="D24"/>
      <c r="E24" s="10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15">
      <c r="A25" s="11"/>
      <c r="B25"/>
      <c r="C25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15">
      <c r="B28"/>
    </row>
    <row r="29" spans="1:23" ht="15">
      <c r="B29"/>
    </row>
  </sheetData>
  <mergeCells count="20">
    <mergeCell ref="F22:I22"/>
    <mergeCell ref="D21:E21"/>
    <mergeCell ref="F21:I21"/>
    <mergeCell ref="B24:C24"/>
    <mergeCell ref="A20:I20"/>
    <mergeCell ref="A22:C22"/>
    <mergeCell ref="D22:E22"/>
    <mergeCell ref="A19:I19"/>
    <mergeCell ref="G1:I1"/>
    <mergeCell ref="G2:I2"/>
    <mergeCell ref="A6:I6"/>
    <mergeCell ref="A7:I7"/>
    <mergeCell ref="A8:H8"/>
    <mergeCell ref="A10:I10"/>
    <mergeCell ref="A11:I11"/>
    <mergeCell ref="A12:I12"/>
    <mergeCell ref="A13:I13"/>
    <mergeCell ref="A17:I17"/>
    <mergeCell ref="A18:I18"/>
    <mergeCell ref="A1:D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73"/>
  <sheetViews>
    <sheetView zoomScaleNormal="100" zoomScaleSheetLayoutView="100" workbookViewId="0">
      <selection activeCell="B1" sqref="B1:B2"/>
    </sheetView>
  </sheetViews>
  <sheetFormatPr defaultColWidth="9.140625" defaultRowHeight="12.75"/>
  <cols>
    <col min="1" max="1" width="4.140625" style="17" customWidth="1"/>
    <col min="2" max="2" width="52.140625" style="17" customWidth="1"/>
    <col min="3" max="3" width="6.5703125" style="17" customWidth="1"/>
    <col min="4" max="4" width="9" style="17" customWidth="1"/>
    <col min="5" max="5" width="5.85546875" style="17" customWidth="1"/>
    <col min="6" max="6" width="32.42578125" style="17" customWidth="1"/>
    <col min="7" max="7" width="14.5703125" style="17" customWidth="1"/>
    <col min="8" max="8" width="16.42578125" style="17" customWidth="1"/>
    <col min="9" max="9" width="11.42578125" style="17" customWidth="1"/>
    <col min="10" max="10" width="7.5703125" style="17" customWidth="1"/>
    <col min="11" max="11" width="14.28515625" style="17" customWidth="1"/>
    <col min="12" max="12" width="10" style="17" customWidth="1"/>
    <col min="13" max="13" width="6.140625" style="17" customWidth="1"/>
    <col min="14" max="14" width="5" style="17" customWidth="1"/>
    <col min="15" max="16384" width="9.140625" style="17"/>
  </cols>
  <sheetData>
    <row r="1" spans="1:13" ht="21.95" customHeight="1">
      <c r="B1" s="540" t="str">
        <f>'NAZWA JEDNOSTKI,SPORZĄDZIŁ,DATA'!B3</f>
        <v>Centrum Zajęć Pozaszkolnych nr 1</v>
      </c>
      <c r="C1" s="18"/>
      <c r="D1" s="18"/>
      <c r="E1" s="10"/>
      <c r="F1" s="419" t="s">
        <v>203</v>
      </c>
      <c r="G1" s="19"/>
    </row>
    <row r="2" spans="1:13" ht="21.95" customHeight="1">
      <c r="B2" s="540"/>
      <c r="C2" s="21"/>
      <c r="D2" s="22"/>
      <c r="E2" s="22"/>
      <c r="F2" s="420" t="s">
        <v>153</v>
      </c>
      <c r="G2" s="22"/>
      <c r="H2" s="23"/>
      <c r="I2" s="24"/>
      <c r="J2" s="24"/>
      <c r="K2" s="24"/>
      <c r="L2" s="24"/>
      <c r="M2" s="25"/>
    </row>
    <row r="3" spans="1:13" ht="14.25" customHeight="1">
      <c r="B3" s="20"/>
      <c r="C3" s="21"/>
      <c r="D3" s="22"/>
      <c r="E3" s="22"/>
      <c r="F3" s="26"/>
      <c r="G3" s="22"/>
      <c r="H3" s="23"/>
      <c r="I3" s="24"/>
      <c r="J3" s="24"/>
      <c r="K3" s="24"/>
      <c r="L3" s="24"/>
      <c r="M3" s="25"/>
    </row>
    <row r="4" spans="1:13" ht="14.25" customHeight="1">
      <c r="B4" s="21"/>
      <c r="C4" s="21"/>
      <c r="D4" s="22"/>
      <c r="E4" s="22"/>
      <c r="F4" s="26"/>
      <c r="G4" s="22"/>
      <c r="H4" s="23"/>
      <c r="I4" s="24"/>
      <c r="J4" s="24"/>
      <c r="K4" s="24"/>
      <c r="L4" s="24"/>
      <c r="M4" s="25"/>
    </row>
    <row r="5" spans="1:13" ht="30" customHeight="1">
      <c r="A5" s="569" t="s">
        <v>168</v>
      </c>
      <c r="B5" s="569"/>
      <c r="C5" s="569"/>
      <c r="D5" s="569"/>
      <c r="E5" s="569"/>
      <c r="F5" s="569"/>
      <c r="G5" s="22"/>
      <c r="H5" s="23"/>
      <c r="I5" s="24"/>
      <c r="J5" s="24"/>
      <c r="K5" s="24"/>
      <c r="L5" s="24"/>
      <c r="M5" s="25"/>
    </row>
    <row r="6" spans="1:13" ht="12.75" hidden="1" customHeight="1">
      <c r="B6" s="21"/>
      <c r="C6" s="21"/>
      <c r="D6" s="24"/>
      <c r="E6" s="24"/>
      <c r="F6" s="24"/>
      <c r="G6" s="24"/>
      <c r="H6" s="24"/>
      <c r="I6" s="24"/>
      <c r="J6" s="24"/>
      <c r="K6" s="24"/>
      <c r="L6" s="24"/>
      <c r="M6" s="27"/>
    </row>
    <row r="7" spans="1:13" ht="20.25" customHeight="1">
      <c r="A7" s="570"/>
      <c r="B7" s="570"/>
      <c r="C7" s="570"/>
      <c r="D7" s="570"/>
      <c r="E7" s="570"/>
      <c r="F7" s="570"/>
      <c r="G7" s="28"/>
      <c r="H7" s="28"/>
      <c r="I7" s="28"/>
      <c r="J7" s="28"/>
      <c r="K7" s="28"/>
      <c r="L7" s="28"/>
      <c r="M7" s="29"/>
    </row>
    <row r="8" spans="1:13" ht="12.75" hidden="1" customHeight="1">
      <c r="B8" s="30"/>
      <c r="C8" s="30"/>
      <c r="D8" s="28"/>
      <c r="E8" s="28"/>
      <c r="F8" s="28"/>
      <c r="G8" s="28"/>
      <c r="H8" s="28"/>
      <c r="I8" s="28"/>
      <c r="J8" s="28"/>
      <c r="K8" s="28"/>
      <c r="L8" s="28"/>
      <c r="M8" s="29"/>
    </row>
    <row r="9" spans="1:13" ht="12.75" hidden="1" customHeight="1">
      <c r="B9" s="31"/>
      <c r="C9" s="31"/>
      <c r="D9" s="28"/>
      <c r="E9" s="28"/>
      <c r="F9" s="28"/>
      <c r="G9" s="28"/>
      <c r="H9" s="28"/>
      <c r="I9" s="28"/>
      <c r="J9" s="28"/>
      <c r="K9" s="28"/>
      <c r="L9" s="28"/>
      <c r="M9" s="27"/>
    </row>
    <row r="10" spans="1:13" ht="12.75" customHeight="1">
      <c r="A10" s="571" t="s">
        <v>0</v>
      </c>
      <c r="B10" s="572" t="s">
        <v>169</v>
      </c>
      <c r="C10" s="573" t="s">
        <v>170</v>
      </c>
      <c r="D10" s="572"/>
      <c r="E10" s="572"/>
      <c r="F10" s="573" t="s">
        <v>171</v>
      </c>
      <c r="G10" s="565"/>
      <c r="H10" s="565"/>
      <c r="I10" s="565"/>
      <c r="J10" s="565"/>
      <c r="K10" s="575"/>
      <c r="L10" s="575"/>
      <c r="M10" s="565"/>
    </row>
    <row r="11" spans="1:13">
      <c r="A11" s="571"/>
      <c r="B11" s="572"/>
      <c r="C11" s="572"/>
      <c r="D11" s="572"/>
      <c r="E11" s="572"/>
      <c r="F11" s="572"/>
      <c r="G11" s="574"/>
      <c r="H11" s="574"/>
      <c r="I11" s="574"/>
      <c r="J11" s="574"/>
      <c r="K11" s="575"/>
      <c r="L11" s="574"/>
      <c r="M11" s="574"/>
    </row>
    <row r="12" spans="1:13" ht="9" customHeight="1">
      <c r="A12" s="571"/>
      <c r="B12" s="572"/>
      <c r="C12" s="572"/>
      <c r="D12" s="572"/>
      <c r="E12" s="572"/>
      <c r="F12" s="572"/>
      <c r="G12" s="574"/>
      <c r="H12" s="574"/>
      <c r="I12" s="574"/>
      <c r="J12" s="574"/>
      <c r="K12" s="575"/>
      <c r="L12" s="574"/>
      <c r="M12" s="574"/>
    </row>
    <row r="13" spans="1:13" ht="13.5">
      <c r="A13" s="34">
        <v>1</v>
      </c>
      <c r="B13" s="32" t="s">
        <v>24</v>
      </c>
      <c r="C13" s="547" t="s">
        <v>471</v>
      </c>
      <c r="D13" s="548"/>
      <c r="E13" s="549"/>
      <c r="F13" s="447" t="s">
        <v>517</v>
      </c>
      <c r="G13" s="560"/>
      <c r="H13" s="560"/>
      <c r="I13" s="560"/>
      <c r="J13" s="560"/>
      <c r="K13" s="33"/>
      <c r="L13" s="555"/>
      <c r="M13" s="555"/>
    </row>
    <row r="14" spans="1:13" ht="13.5">
      <c r="A14" s="34">
        <v>2</v>
      </c>
      <c r="B14" s="32" t="s">
        <v>14</v>
      </c>
      <c r="C14" s="547" t="s">
        <v>471</v>
      </c>
      <c r="D14" s="548"/>
      <c r="E14" s="549"/>
      <c r="F14" s="448" t="s">
        <v>517</v>
      </c>
      <c r="G14" s="561"/>
      <c r="H14" s="561"/>
      <c r="I14" s="561"/>
      <c r="J14" s="561"/>
      <c r="K14" s="35"/>
      <c r="L14" s="557"/>
      <c r="M14" s="557"/>
    </row>
    <row r="15" spans="1:13" ht="25.5">
      <c r="A15" s="34">
        <v>3</v>
      </c>
      <c r="B15" s="103" t="s">
        <v>295</v>
      </c>
      <c r="C15" s="550" t="s">
        <v>307</v>
      </c>
      <c r="D15" s="551"/>
      <c r="E15" s="552"/>
      <c r="F15" s="417" t="s">
        <v>307</v>
      </c>
      <c r="G15" s="102"/>
      <c r="H15" s="102"/>
      <c r="I15" s="102"/>
      <c r="J15" s="102"/>
      <c r="K15" s="35"/>
      <c r="L15" s="35"/>
      <c r="M15" s="35"/>
    </row>
    <row r="16" spans="1:13" ht="13.5">
      <c r="A16" s="34">
        <v>4</v>
      </c>
      <c r="B16" s="32" t="s">
        <v>172</v>
      </c>
      <c r="C16" s="550" t="s">
        <v>518</v>
      </c>
      <c r="D16" s="551"/>
      <c r="E16" s="552"/>
      <c r="F16" s="447" t="s">
        <v>524</v>
      </c>
      <c r="G16" s="560"/>
      <c r="H16" s="561"/>
      <c r="I16" s="561"/>
      <c r="J16" s="561"/>
      <c r="K16" s="33"/>
      <c r="L16" s="555"/>
      <c r="M16" s="555"/>
    </row>
    <row r="17" spans="1:13" ht="13.5">
      <c r="A17" s="34">
        <v>5</v>
      </c>
      <c r="B17" s="32" t="s">
        <v>19</v>
      </c>
      <c r="C17" s="550" t="s">
        <v>518</v>
      </c>
      <c r="D17" s="551"/>
      <c r="E17" s="552"/>
      <c r="F17" s="447" t="s">
        <v>524</v>
      </c>
      <c r="G17" s="560"/>
      <c r="H17" s="561"/>
      <c r="I17" s="561"/>
      <c r="J17" s="561"/>
      <c r="K17" s="33"/>
      <c r="L17" s="555"/>
      <c r="M17" s="555"/>
    </row>
    <row r="18" spans="1:13" ht="13.5">
      <c r="A18" s="34">
        <v>6</v>
      </c>
      <c r="B18" s="32" t="s">
        <v>21</v>
      </c>
      <c r="C18" s="547" t="s">
        <v>471</v>
      </c>
      <c r="D18" s="548"/>
      <c r="E18" s="549"/>
      <c r="F18" s="448" t="s">
        <v>517</v>
      </c>
      <c r="G18" s="560"/>
      <c r="H18" s="560"/>
      <c r="I18" s="560"/>
      <c r="J18" s="560"/>
      <c r="K18" s="33"/>
      <c r="L18" s="555"/>
      <c r="M18" s="555"/>
    </row>
    <row r="19" spans="1:13" ht="13.5">
      <c r="A19" s="34">
        <v>7</v>
      </c>
      <c r="B19" s="32" t="s">
        <v>173</v>
      </c>
      <c r="C19" s="547" t="s">
        <v>518</v>
      </c>
      <c r="D19" s="548"/>
      <c r="E19" s="549"/>
      <c r="F19" s="447" t="s">
        <v>524</v>
      </c>
      <c r="G19" s="560"/>
      <c r="H19" s="560"/>
      <c r="I19" s="560"/>
      <c r="J19" s="560"/>
      <c r="K19" s="33"/>
      <c r="L19" s="555"/>
      <c r="M19" s="555"/>
    </row>
    <row r="20" spans="1:13" ht="13.5">
      <c r="A20" s="34">
        <v>8</v>
      </c>
      <c r="B20" s="32" t="s">
        <v>174</v>
      </c>
      <c r="C20" s="547" t="s">
        <v>471</v>
      </c>
      <c r="D20" s="548"/>
      <c r="E20" s="549"/>
      <c r="F20" s="448" t="s">
        <v>517</v>
      </c>
      <c r="G20" s="560"/>
      <c r="H20" s="561"/>
      <c r="I20" s="561"/>
      <c r="J20" s="561"/>
      <c r="K20" s="36"/>
      <c r="L20" s="559"/>
      <c r="M20" s="559"/>
    </row>
    <row r="21" spans="1:13" ht="13.5">
      <c r="A21" s="34">
        <v>9</v>
      </c>
      <c r="B21" s="32" t="s">
        <v>175</v>
      </c>
      <c r="C21" s="547" t="s">
        <v>307</v>
      </c>
      <c r="D21" s="548"/>
      <c r="E21" s="549"/>
      <c r="F21" s="37" t="s">
        <v>307</v>
      </c>
      <c r="G21" s="560"/>
      <c r="H21" s="561"/>
      <c r="I21" s="561"/>
      <c r="J21" s="561"/>
      <c r="K21" s="33"/>
      <c r="L21" s="555"/>
      <c r="M21" s="555"/>
    </row>
    <row r="22" spans="1:13" ht="13.5">
      <c r="A22" s="34">
        <v>10</v>
      </c>
      <c r="B22" s="32" t="s">
        <v>176</v>
      </c>
      <c r="C22" s="547" t="s">
        <v>307</v>
      </c>
      <c r="D22" s="548"/>
      <c r="E22" s="549"/>
      <c r="F22" s="37" t="s">
        <v>307</v>
      </c>
      <c r="G22" s="560"/>
      <c r="H22" s="561"/>
      <c r="I22" s="561"/>
      <c r="J22" s="561"/>
      <c r="K22" s="36"/>
      <c r="L22" s="559"/>
      <c r="M22" s="559"/>
    </row>
    <row r="23" spans="1:13" ht="13.5">
      <c r="A23" s="34">
        <v>11</v>
      </c>
      <c r="B23" s="32" t="s">
        <v>177</v>
      </c>
      <c r="C23" s="547" t="s">
        <v>307</v>
      </c>
      <c r="D23" s="548"/>
      <c r="E23" s="549"/>
      <c r="F23" s="37" t="s">
        <v>307</v>
      </c>
      <c r="G23" s="556"/>
      <c r="H23" s="556"/>
      <c r="I23" s="556"/>
      <c r="J23" s="556"/>
      <c r="K23" s="35"/>
      <c r="L23" s="557"/>
      <c r="M23" s="557"/>
    </row>
    <row r="24" spans="1:13" ht="13.5">
      <c r="A24" s="34">
        <v>12</v>
      </c>
      <c r="B24" s="32" t="s">
        <v>178</v>
      </c>
      <c r="C24" s="547" t="s">
        <v>307</v>
      </c>
      <c r="D24" s="548"/>
      <c r="E24" s="549"/>
      <c r="F24" s="37" t="s">
        <v>307</v>
      </c>
      <c r="G24" s="556"/>
      <c r="H24" s="556"/>
      <c r="I24" s="556"/>
      <c r="J24" s="556"/>
      <c r="K24" s="35"/>
      <c r="L24" s="557"/>
      <c r="M24" s="557"/>
    </row>
    <row r="25" spans="1:13" ht="13.5">
      <c r="A25" s="34">
        <v>13</v>
      </c>
      <c r="B25" s="32" t="s">
        <v>179</v>
      </c>
      <c r="C25" s="547" t="s">
        <v>307</v>
      </c>
      <c r="D25" s="548"/>
      <c r="E25" s="549"/>
      <c r="F25" s="37" t="s">
        <v>307</v>
      </c>
      <c r="G25" s="556"/>
      <c r="H25" s="556"/>
      <c r="I25" s="556"/>
      <c r="J25" s="556"/>
      <c r="K25" s="35"/>
      <c r="L25" s="557"/>
      <c r="M25" s="557"/>
    </row>
    <row r="26" spans="1:13" ht="13.5">
      <c r="A26" s="34">
        <v>14</v>
      </c>
      <c r="B26" s="32" t="s">
        <v>180</v>
      </c>
      <c r="C26" s="547" t="s">
        <v>307</v>
      </c>
      <c r="D26" s="548"/>
      <c r="E26" s="549"/>
      <c r="F26" s="37" t="s">
        <v>307</v>
      </c>
      <c r="G26" s="556"/>
      <c r="H26" s="556"/>
      <c r="I26" s="556"/>
      <c r="J26" s="556"/>
      <c r="K26" s="35"/>
      <c r="L26" s="557"/>
      <c r="M26" s="557"/>
    </row>
    <row r="27" spans="1:13" ht="12.75" customHeight="1">
      <c r="A27" s="34">
        <v>15</v>
      </c>
      <c r="B27" s="32" t="s">
        <v>53</v>
      </c>
      <c r="C27" s="547" t="s">
        <v>471</v>
      </c>
      <c r="D27" s="548"/>
      <c r="E27" s="549"/>
      <c r="F27" s="448" t="s">
        <v>517</v>
      </c>
      <c r="G27" s="558"/>
      <c r="H27" s="558"/>
      <c r="I27" s="558"/>
      <c r="J27" s="558"/>
      <c r="K27" s="35"/>
      <c r="L27" s="557"/>
      <c r="M27" s="557"/>
    </row>
    <row r="28" spans="1:13" ht="13.5">
      <c r="A28" s="34">
        <v>16</v>
      </c>
      <c r="B28" s="32" t="s">
        <v>54</v>
      </c>
      <c r="C28" s="547" t="s">
        <v>307</v>
      </c>
      <c r="D28" s="548"/>
      <c r="E28" s="549"/>
      <c r="F28" s="37" t="s">
        <v>307</v>
      </c>
      <c r="G28" s="554"/>
      <c r="H28" s="554"/>
      <c r="I28" s="554"/>
      <c r="J28" s="554"/>
      <c r="K28" s="33"/>
      <c r="L28" s="555"/>
      <c r="M28" s="555"/>
    </row>
    <row r="29" spans="1:13" ht="12.75" customHeight="1">
      <c r="A29" s="34">
        <v>17</v>
      </c>
      <c r="B29" s="32" t="s">
        <v>56</v>
      </c>
      <c r="C29" s="547" t="s">
        <v>307</v>
      </c>
      <c r="D29" s="548"/>
      <c r="E29" s="549"/>
      <c r="F29" s="37" t="s">
        <v>307</v>
      </c>
      <c r="G29" s="560"/>
      <c r="H29" s="561"/>
      <c r="I29" s="561"/>
      <c r="J29" s="561"/>
      <c r="K29" s="434"/>
      <c r="L29" s="562"/>
      <c r="M29" s="562"/>
    </row>
    <row r="30" spans="1:13" ht="13.5">
      <c r="A30" s="34">
        <v>18</v>
      </c>
      <c r="B30" s="32" t="s">
        <v>58</v>
      </c>
      <c r="C30" s="547" t="s">
        <v>307</v>
      </c>
      <c r="D30" s="548"/>
      <c r="E30" s="549"/>
      <c r="F30" s="37" t="s">
        <v>307</v>
      </c>
      <c r="G30" s="563"/>
      <c r="H30" s="563"/>
      <c r="I30" s="563"/>
      <c r="J30" s="563"/>
      <c r="K30" s="35"/>
      <c r="L30" s="557"/>
      <c r="M30" s="557"/>
    </row>
    <row r="31" spans="1:13" ht="13.5">
      <c r="A31" s="34">
        <v>19</v>
      </c>
      <c r="B31" s="32" t="s">
        <v>181</v>
      </c>
      <c r="C31" s="547" t="s">
        <v>471</v>
      </c>
      <c r="D31" s="548"/>
      <c r="E31" s="549"/>
      <c r="F31" s="448" t="s">
        <v>517</v>
      </c>
      <c r="G31" s="565"/>
      <c r="H31" s="565"/>
      <c r="I31" s="565"/>
      <c r="J31" s="565"/>
      <c r="K31" s="38"/>
      <c r="L31" s="553"/>
      <c r="M31" s="553"/>
    </row>
    <row r="32" spans="1:13" ht="13.5">
      <c r="A32" s="34">
        <v>20</v>
      </c>
      <c r="B32" s="32" t="s">
        <v>182</v>
      </c>
      <c r="C32" s="547" t="s">
        <v>471</v>
      </c>
      <c r="D32" s="548"/>
      <c r="E32" s="549"/>
      <c r="F32" s="448" t="s">
        <v>517</v>
      </c>
      <c r="G32" s="564"/>
      <c r="H32" s="564"/>
      <c r="I32" s="564"/>
      <c r="J32" s="564"/>
      <c r="K32" s="38"/>
      <c r="L32" s="553"/>
      <c r="M32" s="553"/>
    </row>
    <row r="33" spans="1:15" ht="13.5">
      <c r="A33" s="34">
        <v>21</v>
      </c>
      <c r="B33" s="32" t="s">
        <v>183</v>
      </c>
      <c r="C33" s="547" t="s">
        <v>471</v>
      </c>
      <c r="D33" s="548"/>
      <c r="E33" s="549"/>
      <c r="F33" s="448" t="s">
        <v>517</v>
      </c>
      <c r="G33" s="39"/>
      <c r="H33" s="40"/>
      <c r="I33" s="40"/>
      <c r="J33" s="40"/>
      <c r="K33" s="35"/>
      <c r="L33" s="553"/>
      <c r="M33" s="553"/>
    </row>
    <row r="34" spans="1:15" ht="13.5">
      <c r="A34" s="34">
        <v>22</v>
      </c>
      <c r="B34" s="32" t="s">
        <v>184</v>
      </c>
      <c r="C34" s="547" t="s">
        <v>471</v>
      </c>
      <c r="D34" s="548"/>
      <c r="E34" s="549"/>
      <c r="F34" s="448" t="s">
        <v>517</v>
      </c>
      <c r="G34" s="40"/>
      <c r="H34" s="40"/>
      <c r="I34" s="40"/>
      <c r="J34" s="40"/>
      <c r="K34" s="35"/>
      <c r="L34" s="35"/>
      <c r="M34" s="35"/>
    </row>
    <row r="35" spans="1:15" ht="13.5">
      <c r="A35" s="34">
        <v>23</v>
      </c>
      <c r="B35" s="32" t="s">
        <v>185</v>
      </c>
      <c r="C35" s="547" t="s">
        <v>471</v>
      </c>
      <c r="D35" s="548"/>
      <c r="E35" s="549"/>
      <c r="F35" s="448" t="s">
        <v>517</v>
      </c>
      <c r="G35" s="40"/>
      <c r="H35" s="40"/>
      <c r="I35" s="40"/>
      <c r="J35" s="40"/>
      <c r="K35" s="35"/>
      <c r="L35" s="35"/>
      <c r="M35" s="35"/>
    </row>
    <row r="36" spans="1:15" ht="13.5">
      <c r="A36" s="34">
        <v>24</v>
      </c>
      <c r="B36" s="32" t="s">
        <v>186</v>
      </c>
      <c r="C36" s="547" t="s">
        <v>471</v>
      </c>
      <c r="D36" s="548"/>
      <c r="E36" s="549"/>
      <c r="F36" s="448" t="s">
        <v>517</v>
      </c>
      <c r="G36" s="40"/>
      <c r="H36" s="40"/>
      <c r="I36" s="40"/>
      <c r="J36" s="40"/>
      <c r="K36" s="35"/>
      <c r="L36" s="35"/>
      <c r="M36" s="35"/>
    </row>
    <row r="37" spans="1:15" ht="13.5" customHeight="1">
      <c r="A37" s="34">
        <v>25</v>
      </c>
      <c r="B37" s="32" t="s">
        <v>187</v>
      </c>
      <c r="C37" s="547" t="s">
        <v>525</v>
      </c>
      <c r="D37" s="548"/>
      <c r="E37" s="549"/>
      <c r="F37" s="448" t="s">
        <v>517</v>
      </c>
      <c r="G37" s="40"/>
      <c r="H37" s="40"/>
      <c r="I37" s="40"/>
      <c r="J37" s="40"/>
      <c r="K37" s="35"/>
      <c r="L37" s="35"/>
      <c r="M37" s="35"/>
    </row>
    <row r="38" spans="1:15" ht="26.25" customHeight="1">
      <c r="A38" s="34">
        <v>26</v>
      </c>
      <c r="B38" s="32" t="s">
        <v>188</v>
      </c>
      <c r="C38" s="550" t="s">
        <v>526</v>
      </c>
      <c r="D38" s="551"/>
      <c r="E38" s="552"/>
      <c r="F38" s="448" t="s">
        <v>517</v>
      </c>
      <c r="G38" s="41"/>
      <c r="H38" s="41"/>
      <c r="I38" s="42"/>
      <c r="J38" s="42"/>
      <c r="K38" s="42"/>
      <c r="L38" s="42"/>
      <c r="M38" s="43"/>
      <c r="N38" s="44"/>
      <c r="O38" s="44"/>
    </row>
    <row r="39" spans="1:15" ht="13.5">
      <c r="A39" s="34">
        <v>27</v>
      </c>
      <c r="B39" s="32" t="s">
        <v>495</v>
      </c>
      <c r="C39" s="544" t="s">
        <v>307</v>
      </c>
      <c r="D39" s="545"/>
      <c r="E39" s="546"/>
      <c r="F39" s="45" t="s">
        <v>307</v>
      </c>
      <c r="G39" s="41"/>
      <c r="H39" s="41"/>
      <c r="I39" s="42"/>
      <c r="J39" s="42"/>
      <c r="K39" s="42"/>
      <c r="L39" s="42"/>
      <c r="M39" s="43"/>
      <c r="N39" s="44"/>
      <c r="O39" s="44"/>
    </row>
    <row r="40" spans="1:15" ht="13.5">
      <c r="A40" s="34">
        <v>28</v>
      </c>
      <c r="B40" s="32" t="s">
        <v>189</v>
      </c>
      <c r="C40" s="544" t="s">
        <v>307</v>
      </c>
      <c r="D40" s="545"/>
      <c r="E40" s="546"/>
      <c r="F40" s="37" t="s">
        <v>307</v>
      </c>
      <c r="G40" s="43"/>
      <c r="H40" s="43"/>
      <c r="I40" s="39"/>
      <c r="J40" s="39"/>
      <c r="K40" s="39"/>
      <c r="L40" s="39"/>
      <c r="M40" s="46"/>
      <c r="N40" s="47"/>
      <c r="O40" s="47"/>
    </row>
    <row r="41" spans="1:15" ht="13.5">
      <c r="A41" s="34">
        <v>29</v>
      </c>
      <c r="B41" s="32" t="s">
        <v>296</v>
      </c>
      <c r="C41" s="544" t="s">
        <v>307</v>
      </c>
      <c r="D41" s="545"/>
      <c r="E41" s="546"/>
      <c r="F41" s="45" t="s">
        <v>307</v>
      </c>
      <c r="G41" s="43"/>
      <c r="H41" s="43"/>
      <c r="I41" s="39"/>
      <c r="J41" s="39"/>
      <c r="K41" s="39"/>
      <c r="L41" s="39"/>
      <c r="M41" s="46"/>
      <c r="N41" s="47"/>
      <c r="O41" s="47"/>
    </row>
    <row r="42" spans="1:15" ht="13.5">
      <c r="A42" s="34">
        <v>30</v>
      </c>
      <c r="B42" s="32" t="s">
        <v>91</v>
      </c>
      <c r="C42" s="544" t="s">
        <v>307</v>
      </c>
      <c r="D42" s="545"/>
      <c r="E42" s="546"/>
      <c r="F42" s="45" t="s">
        <v>307</v>
      </c>
      <c r="G42" s="43"/>
      <c r="H42" s="43"/>
      <c r="I42" s="39"/>
      <c r="J42" s="48"/>
      <c r="K42" s="48"/>
      <c r="L42" s="48"/>
      <c r="M42" s="49"/>
      <c r="N42" s="50"/>
      <c r="O42" s="50"/>
    </row>
    <row r="43" spans="1:15" ht="12.75" customHeight="1">
      <c r="A43" s="34">
        <v>31</v>
      </c>
      <c r="B43" s="32" t="s">
        <v>496</v>
      </c>
      <c r="C43" s="547" t="s">
        <v>471</v>
      </c>
      <c r="D43" s="548"/>
      <c r="E43" s="549"/>
      <c r="F43" s="448" t="s">
        <v>517</v>
      </c>
      <c r="G43" s="43"/>
      <c r="H43" s="43"/>
      <c r="I43" s="51"/>
      <c r="J43" s="51"/>
      <c r="K43" s="51"/>
      <c r="L43" s="51"/>
      <c r="M43" s="43"/>
      <c r="N43" s="44"/>
      <c r="O43" s="44"/>
    </row>
    <row r="44" spans="1:15" ht="13.5">
      <c r="A44" s="34">
        <v>32</v>
      </c>
      <c r="B44" s="32" t="s">
        <v>297</v>
      </c>
      <c r="C44" s="547" t="s">
        <v>471</v>
      </c>
      <c r="D44" s="548"/>
      <c r="E44" s="549"/>
      <c r="F44" s="448" t="s">
        <v>517</v>
      </c>
      <c r="G44" s="33"/>
    </row>
    <row r="45" spans="1:15" ht="13.5">
      <c r="A45" s="34">
        <v>33</v>
      </c>
      <c r="B45" s="52" t="s">
        <v>190</v>
      </c>
      <c r="C45" s="547" t="s">
        <v>471</v>
      </c>
      <c r="D45" s="548"/>
      <c r="E45" s="549"/>
      <c r="F45" s="448" t="s">
        <v>517</v>
      </c>
      <c r="G45" s="33"/>
    </row>
    <row r="46" spans="1:15" ht="13.5">
      <c r="A46" s="34">
        <v>34</v>
      </c>
      <c r="B46" s="52" t="s">
        <v>497</v>
      </c>
      <c r="C46" s="547" t="s">
        <v>307</v>
      </c>
      <c r="D46" s="548"/>
      <c r="E46" s="549"/>
      <c r="F46" s="45" t="s">
        <v>307</v>
      </c>
      <c r="G46" s="33"/>
    </row>
    <row r="47" spans="1:15" ht="13.5">
      <c r="A47" s="34">
        <v>35</v>
      </c>
      <c r="B47" s="52" t="s">
        <v>191</v>
      </c>
      <c r="C47" s="544" t="s">
        <v>307</v>
      </c>
      <c r="D47" s="545"/>
      <c r="E47" s="546"/>
      <c r="F47" s="37" t="s">
        <v>307</v>
      </c>
      <c r="G47" s="33"/>
    </row>
    <row r="48" spans="1:15" ht="13.5">
      <c r="A48" s="34">
        <v>36</v>
      </c>
      <c r="B48" s="52" t="s">
        <v>498</v>
      </c>
      <c r="C48" s="544" t="s">
        <v>307</v>
      </c>
      <c r="D48" s="545"/>
      <c r="E48" s="546"/>
      <c r="F48" s="37" t="s">
        <v>307</v>
      </c>
      <c r="G48" s="33"/>
    </row>
    <row r="49" spans="1:11" ht="13.5">
      <c r="A49" s="34">
        <v>37</v>
      </c>
      <c r="B49" s="52" t="s">
        <v>192</v>
      </c>
      <c r="C49" s="544" t="s">
        <v>307</v>
      </c>
      <c r="D49" s="545"/>
      <c r="E49" s="546"/>
      <c r="F49" s="37" t="s">
        <v>307</v>
      </c>
      <c r="G49" s="33"/>
    </row>
    <row r="50" spans="1:11" ht="13.5">
      <c r="A50" s="34">
        <v>38</v>
      </c>
      <c r="B50" s="52" t="s">
        <v>193</v>
      </c>
      <c r="C50" s="544" t="s">
        <v>307</v>
      </c>
      <c r="D50" s="545"/>
      <c r="E50" s="546"/>
      <c r="F50" s="37" t="s">
        <v>307</v>
      </c>
      <c r="G50" s="33"/>
    </row>
    <row r="51" spans="1:11" ht="13.5" customHeight="1">
      <c r="A51" s="34">
        <v>39</v>
      </c>
      <c r="B51" s="53" t="s">
        <v>194</v>
      </c>
      <c r="C51" s="547" t="s">
        <v>471</v>
      </c>
      <c r="D51" s="548"/>
      <c r="E51" s="549"/>
      <c r="F51" s="448" t="s">
        <v>517</v>
      </c>
      <c r="G51" s="35"/>
    </row>
    <row r="52" spans="1:11" ht="13.5" customHeight="1">
      <c r="A52" s="34">
        <v>40</v>
      </c>
      <c r="B52" s="53" t="s">
        <v>195</v>
      </c>
      <c r="C52" s="547" t="s">
        <v>471</v>
      </c>
      <c r="D52" s="548"/>
      <c r="E52" s="549"/>
      <c r="F52" s="448" t="s">
        <v>517</v>
      </c>
      <c r="G52" s="35"/>
    </row>
    <row r="53" spans="1:11" ht="13.5" customHeight="1">
      <c r="A53" s="34">
        <v>41</v>
      </c>
      <c r="B53" s="53" t="s">
        <v>196</v>
      </c>
      <c r="C53" s="547" t="s">
        <v>471</v>
      </c>
      <c r="D53" s="548"/>
      <c r="E53" s="549"/>
      <c r="F53" s="448" t="s">
        <v>517</v>
      </c>
      <c r="G53" s="35"/>
    </row>
    <row r="54" spans="1:11" ht="13.5">
      <c r="A54" s="34">
        <v>42</v>
      </c>
      <c r="B54" s="53" t="s">
        <v>197</v>
      </c>
      <c r="C54" s="547" t="s">
        <v>471</v>
      </c>
      <c r="D54" s="548"/>
      <c r="E54" s="549"/>
      <c r="F54" s="448" t="s">
        <v>517</v>
      </c>
      <c r="G54" s="35"/>
    </row>
    <row r="55" spans="1:11" ht="13.5">
      <c r="A55" s="34">
        <v>43</v>
      </c>
      <c r="B55" s="53" t="s">
        <v>198</v>
      </c>
      <c r="C55" s="547" t="s">
        <v>471</v>
      </c>
      <c r="D55" s="548"/>
      <c r="E55" s="549"/>
      <c r="F55" s="448" t="s">
        <v>517</v>
      </c>
      <c r="G55" s="35"/>
    </row>
    <row r="56" spans="1:11" ht="13.5">
      <c r="A56" s="34">
        <v>44</v>
      </c>
      <c r="B56" s="52" t="s">
        <v>199</v>
      </c>
      <c r="C56" s="547" t="s">
        <v>471</v>
      </c>
      <c r="D56" s="548"/>
      <c r="E56" s="549"/>
      <c r="F56" s="448" t="s">
        <v>517</v>
      </c>
      <c r="G56" s="35"/>
    </row>
    <row r="57" spans="1:11" ht="13.5">
      <c r="A57" s="34">
        <v>45</v>
      </c>
      <c r="B57" s="54" t="s">
        <v>201</v>
      </c>
      <c r="C57" s="547" t="s">
        <v>471</v>
      </c>
      <c r="D57" s="548"/>
      <c r="E57" s="549"/>
      <c r="F57" s="448" t="s">
        <v>517</v>
      </c>
      <c r="G57" s="35"/>
    </row>
    <row r="58" spans="1:11" ht="15.75">
      <c r="A58" s="34">
        <v>46</v>
      </c>
      <c r="B58" s="55" t="s">
        <v>202</v>
      </c>
      <c r="C58" s="544" t="s">
        <v>307</v>
      </c>
      <c r="D58" s="545"/>
      <c r="E58" s="546"/>
      <c r="F58" s="45" t="s">
        <v>307</v>
      </c>
      <c r="G58" s="38"/>
      <c r="K58" s="56"/>
    </row>
    <row r="59" spans="1:11" ht="15.75">
      <c r="A59" s="34">
        <v>47</v>
      </c>
      <c r="B59" s="54" t="s">
        <v>200</v>
      </c>
      <c r="C59" s="544" t="s">
        <v>307</v>
      </c>
      <c r="D59" s="545"/>
      <c r="E59" s="546"/>
      <c r="F59" s="45" t="s">
        <v>307</v>
      </c>
      <c r="G59" s="38"/>
      <c r="K59" s="56"/>
    </row>
    <row r="60" spans="1:11" ht="13.5">
      <c r="A60" s="34">
        <v>48</v>
      </c>
      <c r="B60" s="57" t="s">
        <v>499</v>
      </c>
      <c r="C60" s="544" t="s">
        <v>307</v>
      </c>
      <c r="D60" s="545"/>
      <c r="E60" s="546"/>
      <c r="F60" s="45" t="s">
        <v>307</v>
      </c>
      <c r="G60" s="38"/>
    </row>
    <row r="61" spans="1:11" ht="12.75" customHeight="1">
      <c r="B61" s="58"/>
      <c r="C61" s="58"/>
      <c r="D61" s="58"/>
      <c r="E61" s="59"/>
      <c r="F61" s="59"/>
    </row>
    <row r="62" spans="1:11" hidden="1"/>
    <row r="63" spans="1:11" ht="0.75" customHeight="1"/>
    <row r="64" spans="1:11" ht="45.75" customHeight="1">
      <c r="A64" s="418"/>
      <c r="B64" s="418" t="s">
        <v>473</v>
      </c>
      <c r="C64" s="567" t="str">
        <f>'NAZWA JEDNOSTKI,SPORZĄDZIŁ,DATA'!I3</f>
        <v>2025-03-14</v>
      </c>
      <c r="D64" s="568"/>
      <c r="E64" s="568"/>
      <c r="F64" s="418" t="s">
        <v>474</v>
      </c>
    </row>
    <row r="65" spans="1:6" ht="33.75" customHeight="1">
      <c r="A65" s="60"/>
      <c r="B65" s="163" t="s">
        <v>472</v>
      </c>
      <c r="C65" s="566" t="s">
        <v>147</v>
      </c>
      <c r="D65" s="566"/>
      <c r="E65" s="566"/>
      <c r="F65" s="441" t="s">
        <v>512</v>
      </c>
    </row>
    <row r="72" spans="1:6" ht="15">
      <c r="B72"/>
      <c r="C72" s="12"/>
      <c r="D72" s="12"/>
    </row>
    <row r="73" spans="1:6" ht="15">
      <c r="B73"/>
      <c r="C73" s="12"/>
      <c r="D73" s="12"/>
    </row>
  </sheetData>
  <mergeCells count="99">
    <mergeCell ref="C13:E13"/>
    <mergeCell ref="G13:J13"/>
    <mergeCell ref="L13:M13"/>
    <mergeCell ref="C14:E14"/>
    <mergeCell ref="C17:E17"/>
    <mergeCell ref="G17:J17"/>
    <mergeCell ref="L17:M17"/>
    <mergeCell ref="C65:E65"/>
    <mergeCell ref="C64:E64"/>
    <mergeCell ref="G14:J14"/>
    <mergeCell ref="L14:M14"/>
    <mergeCell ref="A5:F5"/>
    <mergeCell ref="A7:F7"/>
    <mergeCell ref="A10:A12"/>
    <mergeCell ref="B10:B12"/>
    <mergeCell ref="C10:E12"/>
    <mergeCell ref="F10:F12"/>
    <mergeCell ref="C16:E16"/>
    <mergeCell ref="G16:J16"/>
    <mergeCell ref="L16:M16"/>
    <mergeCell ref="G10:J12"/>
    <mergeCell ref="K10:K12"/>
    <mergeCell ref="L10:M12"/>
    <mergeCell ref="C24:E24"/>
    <mergeCell ref="G24:J24"/>
    <mergeCell ref="L24:M24"/>
    <mergeCell ref="G18:J18"/>
    <mergeCell ref="L18:M18"/>
    <mergeCell ref="C19:E19"/>
    <mergeCell ref="G19:J19"/>
    <mergeCell ref="L19:M19"/>
    <mergeCell ref="C20:E20"/>
    <mergeCell ref="G20:J20"/>
    <mergeCell ref="L20:M20"/>
    <mergeCell ref="C21:E21"/>
    <mergeCell ref="G21:J21"/>
    <mergeCell ref="L21:M21"/>
    <mergeCell ref="C18:E18"/>
    <mergeCell ref="G22:J22"/>
    <mergeCell ref="L22:M22"/>
    <mergeCell ref="C23:E23"/>
    <mergeCell ref="G23:J23"/>
    <mergeCell ref="L23:M23"/>
    <mergeCell ref="C34:E34"/>
    <mergeCell ref="G29:J29"/>
    <mergeCell ref="L29:M29"/>
    <mergeCell ref="C29:E29"/>
    <mergeCell ref="C30:E30"/>
    <mergeCell ref="G30:J30"/>
    <mergeCell ref="L30:M30"/>
    <mergeCell ref="L31:M31"/>
    <mergeCell ref="C32:E32"/>
    <mergeCell ref="G32:J32"/>
    <mergeCell ref="L32:M32"/>
    <mergeCell ref="G31:J31"/>
    <mergeCell ref="C31:E31"/>
    <mergeCell ref="C28:E28"/>
    <mergeCell ref="C22:E22"/>
    <mergeCell ref="C33:E33"/>
    <mergeCell ref="L33:M33"/>
    <mergeCell ref="G28:J28"/>
    <mergeCell ref="L28:M28"/>
    <mergeCell ref="C27:E27"/>
    <mergeCell ref="C25:E25"/>
    <mergeCell ref="G25:J25"/>
    <mergeCell ref="L25:M25"/>
    <mergeCell ref="C26:E26"/>
    <mergeCell ref="G26:J26"/>
    <mergeCell ref="L26:M26"/>
    <mergeCell ref="G27:J27"/>
    <mergeCell ref="L27:M27"/>
    <mergeCell ref="C35:E35"/>
    <mergeCell ref="C36:E36"/>
    <mergeCell ref="C37:E37"/>
    <mergeCell ref="C48:E48"/>
    <mergeCell ref="B1:B2"/>
    <mergeCell ref="C15:E15"/>
    <mergeCell ref="C44:E44"/>
    <mergeCell ref="C45:E45"/>
    <mergeCell ref="C46:E46"/>
    <mergeCell ref="C47:E47"/>
    <mergeCell ref="C38:E38"/>
    <mergeCell ref="C40:E40"/>
    <mergeCell ref="C39:E39"/>
    <mergeCell ref="C42:E42"/>
    <mergeCell ref="C43:E43"/>
    <mergeCell ref="C41:E41"/>
    <mergeCell ref="C60:E60"/>
    <mergeCell ref="C49:E49"/>
    <mergeCell ref="C50:E50"/>
    <mergeCell ref="C51:E51"/>
    <mergeCell ref="C52:E52"/>
    <mergeCell ref="C53:E53"/>
    <mergeCell ref="C54:E54"/>
    <mergeCell ref="C59:E59"/>
    <mergeCell ref="C55:E55"/>
    <mergeCell ref="C56:E56"/>
    <mergeCell ref="C57:E57"/>
    <mergeCell ref="C58:E58"/>
  </mergeCell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77" orientation="portrait" r:id="rId1"/>
  <headerFooter alignWithMargins="0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FFFF00"/>
  </sheetPr>
  <dimension ref="B1:G28"/>
  <sheetViews>
    <sheetView zoomScaleNormal="100" workbookViewId="0">
      <selection activeCell="B1" sqref="B1:C2"/>
    </sheetView>
  </sheetViews>
  <sheetFormatPr defaultRowHeight="15"/>
  <cols>
    <col min="2" max="2" width="6.7109375" customWidth="1"/>
    <col min="3" max="3" width="56.5703125" customWidth="1"/>
    <col min="4" max="4" width="26.140625" customWidth="1"/>
  </cols>
  <sheetData>
    <row r="1" spans="2:7" ht="21.95" customHeight="1">
      <c r="B1" s="454" t="str">
        <f>'NAZWA JEDNOSTKI,SPORZĄDZIŁ,DATA'!B3</f>
        <v>Centrum Zajęć Pozaszkolnych nr 1</v>
      </c>
      <c r="C1" s="454"/>
    </row>
    <row r="2" spans="2:7" ht="21.95" customHeight="1">
      <c r="B2" s="454"/>
      <c r="C2" s="454"/>
    </row>
    <row r="4" spans="2:7" ht="15.75">
      <c r="B4" s="172" t="s">
        <v>392</v>
      </c>
      <c r="C4" s="174"/>
      <c r="D4" s="173"/>
      <c r="E4" s="173"/>
      <c r="F4" s="173"/>
      <c r="G4" s="173"/>
    </row>
    <row r="7" spans="2:7" ht="15.75" thickBot="1"/>
    <row r="8" spans="2:7" ht="28.5" customHeight="1" thickBot="1">
      <c r="B8" s="186" t="s">
        <v>0</v>
      </c>
      <c r="C8" s="141" t="s">
        <v>78</v>
      </c>
      <c r="D8" s="142" t="s">
        <v>278</v>
      </c>
    </row>
    <row r="9" spans="2:7" ht="33" customHeight="1" thickBot="1">
      <c r="B9" s="187" t="s">
        <v>11</v>
      </c>
      <c r="C9" s="228" t="s">
        <v>305</v>
      </c>
      <c r="D9" s="258">
        <f>D10+D13+D16</f>
        <v>1240.8400000000001</v>
      </c>
    </row>
    <row r="10" spans="2:7" ht="28.5" customHeight="1" thickBot="1">
      <c r="B10" s="188" t="s">
        <v>13</v>
      </c>
      <c r="C10" s="225" t="s">
        <v>306</v>
      </c>
      <c r="D10" s="226">
        <f>D11+D12</f>
        <v>0</v>
      </c>
    </row>
    <row r="11" spans="2:7" ht="28.5" customHeight="1">
      <c r="B11" s="188" t="s">
        <v>400</v>
      </c>
      <c r="C11" s="143" t="s">
        <v>405</v>
      </c>
      <c r="D11" s="227">
        <f>zał.4a!C12+zał.4a!C13+zał.4a!C14+zał.4a!C17+zał.4a!C18+zał.4a!C19+zał.4a!C22+zał.4a!C23+zał.4a!C24+zał.4a!C29+zał.4a!C30+zał.4a!C31+zał.4a!C34+zał.4a!C35+zał.4a!C36+zał.4a!C39+zał.4a!C40+zał.4a!C41+zał.4a!C44+zał.4a!C45+zał.4a!C46+zał.4a!C49+zał.4a!C50+zał.4a!C51</f>
        <v>0</v>
      </c>
    </row>
    <row r="12" spans="2:7" ht="28.5" customHeight="1" thickBot="1">
      <c r="B12" s="188" t="s">
        <v>401</v>
      </c>
      <c r="C12" s="143" t="s">
        <v>406</v>
      </c>
      <c r="D12" s="222">
        <f>zał.4b!C12+zał.4b!C13+zał.4b!C14+zał.4b!C17+zał.4b!C18+zał.4b!C19+zał.4b!C22+zał.4b!C23+zał.4b!C24+zał.4b!C27+zał.4b!C28+zał.4b!C29+zał.4b!C32+zał.4b!C33+zał.4b!C34</f>
        <v>0</v>
      </c>
      <c r="G12" s="101"/>
    </row>
    <row r="13" spans="2:7" ht="30" customHeight="1" thickBot="1">
      <c r="B13" s="188" t="s">
        <v>17</v>
      </c>
      <c r="C13" s="225" t="s">
        <v>338</v>
      </c>
      <c r="D13" s="226">
        <f>D14+D15</f>
        <v>836.92000000000007</v>
      </c>
    </row>
    <row r="14" spans="2:7" ht="30" customHeight="1">
      <c r="B14" s="189" t="s">
        <v>402</v>
      </c>
      <c r="C14" s="168" t="s">
        <v>407</v>
      </c>
      <c r="D14" s="223">
        <f>zał.4c!E10+zał.4c!E11+zał.4c!E12+zał.4c!E15+zał.4c!E16+zał.4c!E17+zał.4c!E20+zał.4c!E21+zał.4c!E22+zał.4c!E25+zał.4c!E26+zał.4c!E27+zał.4c!E78+zał.4c!E79+zał.4c!E80+zał.4c!E83+zał.4c!E84+zał.4c!E85+zał.4c!E86+zał.4c!E87+zał.4c!E88+zał.4c!E89+zał.4c!E90+zał.4c!E91+zał.4c!E92+zał.4c!E93+zał.4c!E94+zał.4c!E95+zał.4c!E96+zał.4c!E97+zał.4c!E98+zał.4c!E99+zał.4c!E100+zał.4c!E101+zał.4c!E102+zał.4c!E103+zał.4c!E104+zał.4c!E105+zał.4c!E106+zał.4c!E116+zał.4c!E117+zał.4c!E118</f>
        <v>0</v>
      </c>
    </row>
    <row r="15" spans="2:7" ht="30" customHeight="1" thickBot="1">
      <c r="B15" s="189" t="s">
        <v>403</v>
      </c>
      <c r="C15" s="168" t="s">
        <v>408</v>
      </c>
      <c r="D15" s="222">
        <f>zał.4c!E31+zał.4c!E32+zał.4c!E33+zał.4c!E36+zał.4c!E37+zał.4c!E38+zał.4c!E39+zał.4c!E40+zał.4c!E43+zał.4c!E44+zał.4c!E45+zał.4c!E57+zał.4c!E58+zał.4c!E59+zał.4c!E62+zał.4c!E63+zał.4c!E64+zał.4c!E67+zał.4c!E68+zał.4c!E69+zał.4c!E72+zał.4c!E73+zał.4c!E74+zał.4c!E110+zał.4c!E111+zał.4c!E112+zał.4c!E122+zał.4c!E123+zał.4c!E124+zał.4c!E48+zał.4c!E49+zał.4c!E50+zał.4c!E51+zał.4c!E52+zał.4c!E53+zał.4c!E54</f>
        <v>836.92000000000007</v>
      </c>
    </row>
    <row r="16" spans="2:7" ht="30" customHeight="1" thickBot="1">
      <c r="B16" s="188" t="s">
        <v>18</v>
      </c>
      <c r="C16" s="225" t="s">
        <v>339</v>
      </c>
      <c r="D16" s="226">
        <f>D17+D18</f>
        <v>403.92</v>
      </c>
    </row>
    <row r="17" spans="2:4" ht="30" customHeight="1">
      <c r="B17" s="192" t="s">
        <v>404</v>
      </c>
      <c r="C17" s="193" t="s">
        <v>409</v>
      </c>
      <c r="D17" s="223">
        <f>zał.4d!E10+zał.4d!E11+zał.4d!E14+zał.4d!E18+zał.4d!E19+zał.4d!E28+zał.4d!E29+zał.4d!E23+zał.4d!E24+zał.4d!E25</f>
        <v>403.92</v>
      </c>
    </row>
    <row r="18" spans="2:4" ht="27" customHeight="1" thickBot="1">
      <c r="B18" s="191" t="s">
        <v>426</v>
      </c>
      <c r="C18" s="144" t="s">
        <v>410</v>
      </c>
      <c r="D18" s="224">
        <f>zał.4d!E34+zał.4d!E35+zał.4d!E36+zał.4d!E39+zał.4d!E40+zał.4d!E43+zał.4d!E44+zał.4d!E45+zał.4d!E48+zał.4d!E49+zał.4d!E50+zał.4d!E53+zał.4d!E54+zał.4d!E55</f>
        <v>0</v>
      </c>
    </row>
    <row r="20" spans="2:4" ht="18.75" customHeight="1"/>
    <row r="21" spans="2:4" ht="18.75" customHeight="1"/>
    <row r="22" spans="2:4">
      <c r="C22" t="str">
        <f>'NAZWA JEDNOSTKI,SPORZĄDZIŁ,DATA'!H3</f>
        <v>Joanna Wojtowska</v>
      </c>
      <c r="D22" s="400" t="str">
        <f>'NAZWA JEDNOSTKI,SPORZĄDZIŁ,DATA'!I3</f>
        <v>2025-03-14</v>
      </c>
    </row>
    <row r="23" spans="2:4">
      <c r="C23" t="s">
        <v>455</v>
      </c>
      <c r="D23" t="s">
        <v>452</v>
      </c>
    </row>
    <row r="27" spans="2:4">
      <c r="C27" t="s">
        <v>457</v>
      </c>
    </row>
    <row r="28" spans="2:4">
      <c r="C28" t="s">
        <v>458</v>
      </c>
    </row>
  </sheetData>
  <sheetProtection algorithmName="SHA-512" hashValue="pUHdI8qCzj91ZmDKA15GfSstF8EjppsPHcdLMbpasd3SFdY0o+4dqzWL93C0BqWPX6xRIWDTx0olgwaiA8Xphg==" saltValue="tW244821FO9C4/VPw7x0Bg==" spinCount="100000" sheet="1" objects="1" scenarios="1" formatColumns="0" formatRows="0"/>
  <mergeCells count="1"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62"/>
  <sheetViews>
    <sheetView zoomScaleNormal="100" workbookViewId="0">
      <selection activeCell="B1" sqref="B1:B2"/>
    </sheetView>
  </sheetViews>
  <sheetFormatPr defaultColWidth="9.140625" defaultRowHeight="12.75"/>
  <cols>
    <col min="1" max="1" width="8.85546875" style="12" customWidth="1"/>
    <col min="2" max="2" width="50.42578125" style="12" customWidth="1"/>
    <col min="3" max="3" width="21.5703125" style="12" customWidth="1"/>
    <col min="4" max="4" width="21.28515625" style="12" customWidth="1"/>
    <col min="5" max="16384" width="9.140625" style="12"/>
  </cols>
  <sheetData>
    <row r="1" spans="1:6" ht="21.95" customHeight="1">
      <c r="A1" s="9"/>
      <c r="B1" s="540" t="str">
        <f>'NAZWA JEDNOSTKI,SPORZĄDZIŁ,DATA'!B3</f>
        <v>Centrum Zajęć Pozaszkolnych nr 1</v>
      </c>
      <c r="C1" s="576" t="s">
        <v>413</v>
      </c>
      <c r="D1" s="576"/>
      <c r="E1" s="61"/>
      <c r="F1" s="61"/>
    </row>
    <row r="2" spans="1:6" ht="21.95" customHeight="1">
      <c r="A2" s="11"/>
      <c r="B2" s="540"/>
      <c r="C2" s="576"/>
      <c r="D2" s="576"/>
      <c r="E2" s="62"/>
      <c r="F2" s="62"/>
    </row>
    <row r="3" spans="1:6" ht="15.75" customHeight="1">
      <c r="A3" s="577"/>
      <c r="B3" s="577"/>
      <c r="C3" s="577"/>
      <c r="D3" s="577"/>
      <c r="E3" s="63"/>
    </row>
    <row r="4" spans="1:6" ht="15.75" customHeight="1">
      <c r="A4" s="63"/>
      <c r="B4" s="63"/>
      <c r="C4" s="63"/>
      <c r="D4" s="63"/>
      <c r="E4" s="63"/>
    </row>
    <row r="5" spans="1:6" ht="15.75" customHeight="1">
      <c r="A5" s="578"/>
      <c r="B5" s="578"/>
      <c r="C5" s="578"/>
      <c r="D5" s="578"/>
    </row>
    <row r="6" spans="1:6" ht="30.75" customHeight="1">
      <c r="A6" s="579" t="s">
        <v>442</v>
      </c>
      <c r="B6" s="579"/>
      <c r="C6" s="579"/>
      <c r="D6" s="579"/>
    </row>
    <row r="7" spans="1:6">
      <c r="A7" s="72"/>
      <c r="B7" s="71" t="s">
        <v>204</v>
      </c>
      <c r="C7" s="71" t="s">
        <v>511</v>
      </c>
      <c r="D7" s="72" t="s">
        <v>205</v>
      </c>
    </row>
    <row r="8" spans="1:6">
      <c r="A8" s="71" t="s">
        <v>206</v>
      </c>
      <c r="B8" s="72" t="s">
        <v>207</v>
      </c>
      <c r="C8" s="346"/>
      <c r="D8" s="346"/>
    </row>
    <row r="9" spans="1:6">
      <c r="A9" s="73" t="s">
        <v>50</v>
      </c>
      <c r="B9" s="76" t="s">
        <v>208</v>
      </c>
      <c r="C9" s="346"/>
      <c r="D9" s="346"/>
    </row>
    <row r="10" spans="1:6">
      <c r="A10" s="73" t="s">
        <v>11</v>
      </c>
      <c r="B10" s="76" t="s">
        <v>209</v>
      </c>
      <c r="C10" s="346"/>
      <c r="D10" s="346"/>
    </row>
    <row r="11" spans="1:6" ht="26.25" thickBot="1">
      <c r="A11" s="73"/>
      <c r="B11" s="332" t="s">
        <v>443</v>
      </c>
      <c r="C11" s="364"/>
      <c r="D11" s="346"/>
    </row>
    <row r="12" spans="1:6" ht="13.5" customHeight="1" thickBot="1">
      <c r="A12" s="73"/>
      <c r="B12" s="365"/>
      <c r="C12" s="366"/>
      <c r="D12" s="367"/>
    </row>
    <row r="13" spans="1:6" ht="13.5" customHeight="1" thickBot="1">
      <c r="A13" s="73"/>
      <c r="B13" s="365"/>
      <c r="C13" s="366"/>
      <c r="D13" s="367"/>
    </row>
    <row r="14" spans="1:6" ht="13.5" customHeight="1" thickBot="1">
      <c r="A14" s="73"/>
      <c r="B14" s="365"/>
      <c r="C14" s="366"/>
      <c r="D14" s="367"/>
    </row>
    <row r="15" spans="1:6">
      <c r="A15" s="73" t="s">
        <v>28</v>
      </c>
      <c r="B15" s="76" t="s">
        <v>210</v>
      </c>
      <c r="C15" s="368"/>
      <c r="D15" s="346"/>
    </row>
    <row r="16" spans="1:6" ht="26.25" thickBot="1">
      <c r="A16" s="73"/>
      <c r="B16" s="332" t="s">
        <v>443</v>
      </c>
      <c r="C16" s="369"/>
      <c r="D16" s="370"/>
    </row>
    <row r="17" spans="1:4" ht="13.5" customHeight="1" thickBot="1">
      <c r="A17" s="73"/>
      <c r="B17" s="365"/>
      <c r="C17" s="366"/>
      <c r="D17" s="356"/>
    </row>
    <row r="18" spans="1:4" ht="13.5" customHeight="1" thickBot="1">
      <c r="A18" s="73"/>
      <c r="B18" s="365"/>
      <c r="C18" s="366"/>
      <c r="D18" s="356"/>
    </row>
    <row r="19" spans="1:4" ht="13.5" customHeight="1" thickBot="1">
      <c r="A19" s="73"/>
      <c r="B19" s="365"/>
      <c r="C19" s="366"/>
      <c r="D19" s="356"/>
    </row>
    <row r="20" spans="1:4">
      <c r="A20" s="73" t="s">
        <v>211</v>
      </c>
      <c r="B20" s="371" t="s">
        <v>39</v>
      </c>
      <c r="C20" s="368"/>
      <c r="D20" s="346"/>
    </row>
    <row r="21" spans="1:4" ht="26.25" thickBot="1">
      <c r="A21" s="73"/>
      <c r="B21" s="332" t="s">
        <v>443</v>
      </c>
      <c r="C21" s="369"/>
      <c r="D21" s="346"/>
    </row>
    <row r="22" spans="1:4" ht="13.5" customHeight="1" thickBot="1">
      <c r="A22" s="73"/>
      <c r="B22" s="365"/>
      <c r="C22" s="366"/>
      <c r="D22" s="367"/>
    </row>
    <row r="23" spans="1:4" ht="13.5" customHeight="1" thickBot="1">
      <c r="A23" s="73"/>
      <c r="B23" s="365"/>
      <c r="C23" s="366"/>
      <c r="D23" s="367"/>
    </row>
    <row r="24" spans="1:4" ht="13.5" customHeight="1" thickBot="1">
      <c r="A24" s="73"/>
      <c r="B24" s="365"/>
      <c r="C24" s="366"/>
      <c r="D24" s="367"/>
    </row>
    <row r="25" spans="1:4">
      <c r="A25" s="71" t="s">
        <v>212</v>
      </c>
      <c r="B25" s="334" t="s">
        <v>213</v>
      </c>
      <c r="C25" s="372"/>
      <c r="D25" s="346"/>
    </row>
    <row r="26" spans="1:4">
      <c r="A26" s="73" t="s">
        <v>50</v>
      </c>
      <c r="B26" s="76" t="s">
        <v>214</v>
      </c>
      <c r="C26" s="346"/>
      <c r="D26" s="346"/>
    </row>
    <row r="27" spans="1:4">
      <c r="A27" s="73" t="s">
        <v>11</v>
      </c>
      <c r="B27" s="76" t="s">
        <v>215</v>
      </c>
      <c r="C27" s="373"/>
      <c r="D27" s="346"/>
    </row>
    <row r="28" spans="1:4" ht="26.25" thickBot="1">
      <c r="A28" s="73"/>
      <c r="B28" s="332" t="s">
        <v>444</v>
      </c>
      <c r="C28" s="369"/>
      <c r="D28" s="346"/>
    </row>
    <row r="29" spans="1:4" ht="13.5" customHeight="1" thickBot="1">
      <c r="A29" s="73"/>
      <c r="B29" s="365"/>
      <c r="C29" s="366"/>
      <c r="D29" s="367"/>
    </row>
    <row r="30" spans="1:4" ht="13.5" customHeight="1" thickBot="1">
      <c r="A30" s="73"/>
      <c r="B30" s="365"/>
      <c r="C30" s="366"/>
      <c r="D30" s="367"/>
    </row>
    <row r="31" spans="1:4" ht="13.5" customHeight="1" thickBot="1">
      <c r="A31" s="73"/>
      <c r="B31" s="365"/>
      <c r="C31" s="366"/>
      <c r="D31" s="367"/>
    </row>
    <row r="32" spans="1:4">
      <c r="A32" s="73" t="s">
        <v>28</v>
      </c>
      <c r="B32" s="76" t="s">
        <v>182</v>
      </c>
      <c r="C32" s="374"/>
      <c r="D32" s="346"/>
    </row>
    <row r="33" spans="1:4" ht="26.25" thickBot="1">
      <c r="A33" s="73"/>
      <c r="B33" s="332" t="s">
        <v>443</v>
      </c>
      <c r="C33" s="369"/>
      <c r="D33" s="346"/>
    </row>
    <row r="34" spans="1:4" ht="13.5" customHeight="1" thickBot="1">
      <c r="A34" s="73"/>
      <c r="B34" s="365"/>
      <c r="C34" s="366"/>
      <c r="D34" s="367"/>
    </row>
    <row r="35" spans="1:4" ht="13.5" customHeight="1" thickBot="1">
      <c r="A35" s="73"/>
      <c r="B35" s="365"/>
      <c r="C35" s="366"/>
      <c r="D35" s="367"/>
    </row>
    <row r="36" spans="1:4" ht="13.5" customHeight="1" thickBot="1">
      <c r="A36" s="73"/>
      <c r="B36" s="365"/>
      <c r="C36" s="366"/>
      <c r="D36" s="367"/>
    </row>
    <row r="37" spans="1:4">
      <c r="A37" s="73" t="s">
        <v>57</v>
      </c>
      <c r="B37" s="76" t="s">
        <v>216</v>
      </c>
      <c r="C37" s="368"/>
      <c r="D37" s="346"/>
    </row>
    <row r="38" spans="1:4" ht="26.25" thickBot="1">
      <c r="A38" s="73"/>
      <c r="B38" s="332" t="s">
        <v>444</v>
      </c>
      <c r="C38" s="364"/>
      <c r="D38" s="346"/>
    </row>
    <row r="39" spans="1:4" ht="13.5" customHeight="1" thickBot="1">
      <c r="A39" s="73"/>
      <c r="B39" s="365"/>
      <c r="C39" s="366"/>
      <c r="D39" s="367"/>
    </row>
    <row r="40" spans="1:4" ht="13.5" customHeight="1" thickBot="1">
      <c r="A40" s="73"/>
      <c r="B40" s="365"/>
      <c r="C40" s="366"/>
      <c r="D40" s="367"/>
    </row>
    <row r="41" spans="1:4" ht="13.5" customHeight="1" thickBot="1">
      <c r="A41" s="73"/>
      <c r="B41" s="365"/>
      <c r="C41" s="366"/>
      <c r="D41" s="367"/>
    </row>
    <row r="42" spans="1:4" ht="25.5">
      <c r="A42" s="73" t="s">
        <v>76</v>
      </c>
      <c r="B42" s="332" t="s">
        <v>217</v>
      </c>
      <c r="C42" s="368"/>
      <c r="D42" s="346"/>
    </row>
    <row r="43" spans="1:4" ht="26.25" thickBot="1">
      <c r="A43" s="73"/>
      <c r="B43" s="332" t="s">
        <v>443</v>
      </c>
      <c r="C43" s="364"/>
      <c r="D43" s="346"/>
    </row>
    <row r="44" spans="1:4" ht="13.5" customHeight="1" thickBot="1">
      <c r="A44" s="73"/>
      <c r="B44" s="365"/>
      <c r="C44" s="366"/>
      <c r="D44" s="367"/>
    </row>
    <row r="45" spans="1:4" ht="13.5" customHeight="1" thickBot="1">
      <c r="A45" s="73"/>
      <c r="B45" s="365"/>
      <c r="C45" s="366"/>
      <c r="D45" s="367"/>
    </row>
    <row r="46" spans="1:4" ht="13.5" customHeight="1" thickBot="1">
      <c r="A46" s="73"/>
      <c r="B46" s="365"/>
      <c r="C46" s="366"/>
      <c r="D46" s="367"/>
    </row>
    <row r="47" spans="1:4">
      <c r="A47" s="73" t="s">
        <v>218</v>
      </c>
      <c r="B47" s="332" t="s">
        <v>219</v>
      </c>
      <c r="C47" s="374"/>
      <c r="D47" s="346"/>
    </row>
    <row r="48" spans="1:4" ht="31.5" customHeight="1" thickBot="1">
      <c r="A48" s="73"/>
      <c r="B48" s="332" t="s">
        <v>444</v>
      </c>
      <c r="C48" s="364"/>
      <c r="D48" s="346"/>
    </row>
    <row r="49" spans="1:4" ht="13.5" customHeight="1" thickBot="1">
      <c r="A49" s="73"/>
      <c r="B49" s="365"/>
      <c r="C49" s="366"/>
      <c r="D49" s="367"/>
    </row>
    <row r="50" spans="1:4" ht="13.5" customHeight="1" thickBot="1">
      <c r="A50" s="360"/>
      <c r="B50" s="365"/>
      <c r="C50" s="366"/>
      <c r="D50" s="375"/>
    </row>
    <row r="51" spans="1:4" ht="13.5" customHeight="1" thickBot="1">
      <c r="A51" s="95"/>
      <c r="B51" s="365"/>
      <c r="C51" s="366"/>
      <c r="D51" s="376"/>
    </row>
    <row r="52" spans="1:4">
      <c r="A52" s="11"/>
      <c r="B52" s="11"/>
      <c r="C52" s="377"/>
      <c r="D52" s="11"/>
    </row>
    <row r="53" spans="1:4" ht="12" customHeight="1">
      <c r="A53" s="11"/>
      <c r="B53" s="11"/>
      <c r="C53" s="11"/>
      <c r="D53" s="11"/>
    </row>
    <row r="54" spans="1:4" ht="12" customHeight="1">
      <c r="A54" s="11"/>
      <c r="B54" s="11"/>
      <c r="C54" s="11"/>
      <c r="D54" s="11"/>
    </row>
    <row r="55" spans="1:4" ht="15" customHeight="1"/>
    <row r="56" spans="1:4" ht="15" customHeight="1">
      <c r="A56" s="90" t="s">
        <v>465</v>
      </c>
      <c r="B56" s="404"/>
      <c r="C56" s="413" t="str">
        <f>'NAZWA JEDNOSTKI,SPORZĄDZIŁ,DATA'!I3</f>
        <v>2025-03-14</v>
      </c>
      <c r="D56" s="90"/>
    </row>
    <row r="57" spans="1:4">
      <c r="A57" s="402"/>
      <c r="B57" s="403"/>
      <c r="C57" s="403" t="s">
        <v>147</v>
      </c>
      <c r="D57" s="403"/>
    </row>
    <row r="61" spans="1:4" ht="15">
      <c r="B61"/>
    </row>
    <row r="62" spans="1:4" ht="15">
      <c r="B62"/>
    </row>
  </sheetData>
  <sheetProtection selectLockedCells="1" selectUnlockedCells="1"/>
  <mergeCells count="6">
    <mergeCell ref="C1:D1"/>
    <mergeCell ref="C2:D2"/>
    <mergeCell ref="A3:D3"/>
    <mergeCell ref="A5:D5"/>
    <mergeCell ref="A6:D6"/>
    <mergeCell ref="B1:B2"/>
  </mergeCells>
  <printOptions horizontalCentered="1" verticalCentered="1"/>
  <pageMargins left="0.74803149606299213" right="0.74803149606299213" top="0.51181102362204722" bottom="0.39370078740157483" header="0.51181102362204722" footer="0.51181102362204722"/>
  <pageSetup paperSize="9" scale="72" firstPageNumber="0" orientation="portrait" horizontalDpi="300" verticalDpi="300" r:id="rId1"/>
  <headerFooter alignWithMargins="0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45"/>
  <sheetViews>
    <sheetView zoomScaleNormal="100" zoomScaleSheetLayoutView="100" workbookViewId="0">
      <selection activeCell="B1" sqref="B1:B2"/>
    </sheetView>
  </sheetViews>
  <sheetFormatPr defaultColWidth="9.140625" defaultRowHeight="12.75"/>
  <cols>
    <col min="1" max="1" width="7.85546875" style="12" customWidth="1"/>
    <col min="2" max="2" width="51.140625" style="12" customWidth="1"/>
    <col min="3" max="3" width="19.28515625" style="12" customWidth="1"/>
    <col min="4" max="4" width="17" style="12" customWidth="1"/>
    <col min="5" max="5" width="15.28515625" style="12" customWidth="1"/>
    <col min="6" max="16384" width="9.140625" style="12"/>
  </cols>
  <sheetData>
    <row r="1" spans="1:5" ht="21.95" customHeight="1">
      <c r="A1" s="9"/>
      <c r="B1" s="540" t="str">
        <f>'NAZWA JEDNOSTKI,SPORZĄDZIŁ,DATA'!B3</f>
        <v>Centrum Zajęć Pozaszkolnych nr 1</v>
      </c>
      <c r="C1" s="576" t="s">
        <v>414</v>
      </c>
      <c r="D1" s="576"/>
    </row>
    <row r="2" spans="1:5" ht="21.95" customHeight="1">
      <c r="B2" s="540"/>
      <c r="C2" s="576"/>
      <c r="D2" s="576"/>
    </row>
    <row r="3" spans="1:5" ht="12.75" customHeight="1">
      <c r="A3" s="577"/>
      <c r="B3" s="577"/>
      <c r="C3" s="577"/>
      <c r="D3" s="577"/>
    </row>
    <row r="4" spans="1:5" ht="12" customHeight="1">
      <c r="A4" s="66"/>
      <c r="B4" s="66"/>
      <c r="C4" s="66"/>
      <c r="D4" s="66"/>
    </row>
    <row r="5" spans="1:5" ht="15.75">
      <c r="A5" s="10"/>
      <c r="B5" s="10"/>
      <c r="C5" s="10"/>
      <c r="D5" s="10"/>
    </row>
    <row r="6" spans="1:5" ht="38.25" customHeight="1">
      <c r="A6" s="580" t="s">
        <v>441</v>
      </c>
      <c r="B6" s="580"/>
      <c r="C6" s="580"/>
      <c r="D6" s="580"/>
      <c r="E6" s="63"/>
    </row>
    <row r="7" spans="1:5">
      <c r="A7" s="72"/>
      <c r="B7" s="71" t="s">
        <v>220</v>
      </c>
      <c r="C7" s="71" t="s">
        <v>511</v>
      </c>
      <c r="D7" s="72" t="s">
        <v>205</v>
      </c>
    </row>
    <row r="8" spans="1:5">
      <c r="A8" s="72" t="s">
        <v>36</v>
      </c>
      <c r="B8" s="72" t="s">
        <v>193</v>
      </c>
      <c r="C8" s="352"/>
      <c r="D8" s="353"/>
    </row>
    <row r="9" spans="1:5">
      <c r="A9" s="72" t="s">
        <v>50</v>
      </c>
      <c r="B9" s="72" t="s">
        <v>221</v>
      </c>
      <c r="C9" s="346"/>
      <c r="D9" s="346"/>
    </row>
    <row r="10" spans="1:5">
      <c r="A10" s="73" t="s">
        <v>11</v>
      </c>
      <c r="B10" s="76" t="s">
        <v>194</v>
      </c>
      <c r="C10" s="354"/>
      <c r="D10" s="346"/>
    </row>
    <row r="11" spans="1:5" ht="26.25" thickBot="1">
      <c r="A11" s="73"/>
      <c r="B11" s="332" t="s">
        <v>443</v>
      </c>
      <c r="C11" s="355"/>
      <c r="D11" s="356"/>
    </row>
    <row r="12" spans="1:5" ht="13.5" customHeight="1" thickBot="1">
      <c r="A12" s="73"/>
      <c r="B12" s="333"/>
      <c r="C12" s="357"/>
      <c r="D12" s="356"/>
    </row>
    <row r="13" spans="1:5" ht="13.5" customHeight="1" thickBot="1">
      <c r="A13" s="73"/>
      <c r="B13" s="333"/>
      <c r="C13" s="357"/>
      <c r="D13" s="356"/>
    </row>
    <row r="14" spans="1:5" ht="13.5" customHeight="1" thickBot="1">
      <c r="A14" s="73"/>
      <c r="B14" s="333"/>
      <c r="C14" s="357"/>
      <c r="D14" s="356"/>
    </row>
    <row r="15" spans="1:5">
      <c r="A15" s="73" t="s">
        <v>28</v>
      </c>
      <c r="B15" s="76" t="s">
        <v>195</v>
      </c>
      <c r="C15" s="358"/>
      <c r="D15" s="346"/>
    </row>
    <row r="16" spans="1:5" ht="30" customHeight="1" thickBot="1">
      <c r="A16" s="73"/>
      <c r="B16" s="332" t="s">
        <v>444</v>
      </c>
      <c r="C16" s="355"/>
      <c r="D16" s="356"/>
    </row>
    <row r="17" spans="1:4" ht="13.5" customHeight="1" thickBot="1">
      <c r="A17" s="73"/>
      <c r="B17" s="320"/>
      <c r="C17" s="359"/>
      <c r="D17" s="321"/>
    </row>
    <row r="18" spans="1:4" ht="13.5" customHeight="1" thickBot="1">
      <c r="A18" s="73"/>
      <c r="B18" s="333"/>
      <c r="C18" s="357"/>
      <c r="D18" s="356"/>
    </row>
    <row r="19" spans="1:4" ht="13.5" customHeight="1" thickBot="1">
      <c r="A19" s="73"/>
      <c r="B19" s="333"/>
      <c r="C19" s="357"/>
      <c r="D19" s="356"/>
    </row>
    <row r="20" spans="1:4">
      <c r="A20" s="73" t="s">
        <v>76</v>
      </c>
      <c r="B20" s="76" t="s">
        <v>222</v>
      </c>
      <c r="C20" s="358"/>
      <c r="D20" s="346"/>
    </row>
    <row r="21" spans="1:4" ht="26.25" thickBot="1">
      <c r="A21" s="73"/>
      <c r="B21" s="332" t="s">
        <v>443</v>
      </c>
      <c r="C21" s="355"/>
      <c r="D21" s="356"/>
    </row>
    <row r="22" spans="1:4" ht="13.5" customHeight="1" thickBot="1">
      <c r="A22" s="73"/>
      <c r="B22" s="333"/>
      <c r="C22" s="357"/>
      <c r="D22" s="356"/>
    </row>
    <row r="23" spans="1:4" ht="13.5" customHeight="1" thickBot="1">
      <c r="A23" s="73"/>
      <c r="B23" s="333"/>
      <c r="C23" s="357"/>
      <c r="D23" s="356"/>
    </row>
    <row r="24" spans="1:4" ht="13.5" customHeight="1" thickBot="1">
      <c r="A24" s="73"/>
      <c r="B24" s="333"/>
      <c r="C24" s="357"/>
      <c r="D24" s="356"/>
    </row>
    <row r="25" spans="1:4" ht="31.5" customHeight="1">
      <c r="A25" s="73" t="s">
        <v>223</v>
      </c>
      <c r="B25" s="332" t="s">
        <v>217</v>
      </c>
      <c r="C25" s="358"/>
      <c r="D25" s="346"/>
    </row>
    <row r="26" spans="1:4" ht="30.75" customHeight="1" thickBot="1">
      <c r="A26" s="73"/>
      <c r="B26" s="332" t="s">
        <v>443</v>
      </c>
      <c r="C26" s="355"/>
      <c r="D26" s="356"/>
    </row>
    <row r="27" spans="1:4" ht="13.5" customHeight="1" thickBot="1">
      <c r="A27" s="73"/>
      <c r="B27" s="333"/>
      <c r="C27" s="357"/>
      <c r="D27" s="356"/>
    </row>
    <row r="28" spans="1:4" ht="13.5" customHeight="1" thickBot="1">
      <c r="A28" s="73"/>
      <c r="B28" s="333"/>
      <c r="C28" s="357"/>
      <c r="D28" s="356"/>
    </row>
    <row r="29" spans="1:4" ht="13.5" customHeight="1" thickBot="1">
      <c r="A29" s="73"/>
      <c r="B29" s="333"/>
      <c r="C29" s="357"/>
      <c r="D29" s="356"/>
    </row>
    <row r="30" spans="1:4">
      <c r="A30" s="71" t="s">
        <v>218</v>
      </c>
      <c r="B30" s="72" t="s">
        <v>225</v>
      </c>
      <c r="C30" s="358"/>
      <c r="D30" s="346"/>
    </row>
    <row r="31" spans="1:4" ht="26.25" thickBot="1">
      <c r="A31" s="73"/>
      <c r="B31" s="332" t="s">
        <v>443</v>
      </c>
      <c r="C31" s="355"/>
      <c r="D31" s="356"/>
    </row>
    <row r="32" spans="1:4" ht="13.5" customHeight="1" thickBot="1">
      <c r="A32" s="360"/>
      <c r="B32" s="335"/>
      <c r="C32" s="357"/>
      <c r="D32" s="361"/>
    </row>
    <row r="33" spans="1:4" ht="13.5" customHeight="1" thickBot="1">
      <c r="A33" s="95"/>
      <c r="B33" s="362"/>
      <c r="C33" s="357"/>
      <c r="D33" s="363"/>
    </row>
    <row r="34" spans="1:4" ht="13.5" customHeight="1" thickBot="1">
      <c r="A34" s="95"/>
      <c r="B34" s="362"/>
      <c r="C34" s="357"/>
      <c r="D34" s="363"/>
    </row>
    <row r="35" spans="1:4">
      <c r="A35" s="11"/>
      <c r="B35" s="11"/>
      <c r="C35" s="11"/>
      <c r="D35" s="11"/>
    </row>
    <row r="36" spans="1:4">
      <c r="A36" s="11"/>
      <c r="B36" s="11"/>
      <c r="C36" s="11"/>
      <c r="D36" s="11"/>
    </row>
    <row r="37" spans="1:4" ht="15">
      <c r="A37" s="11"/>
      <c r="B37" s="404"/>
      <c r="C37" s="413" t="str">
        <f>'NAZWA JEDNOSTKI,SPORZĄDZIŁ,DATA'!I3</f>
        <v>2025-03-14</v>
      </c>
      <c r="D37" s="11"/>
    </row>
    <row r="38" spans="1:4" ht="15">
      <c r="A38" s="11"/>
      <c r="B38" s="404"/>
      <c r="C38" s="404" t="s">
        <v>147</v>
      </c>
      <c r="D38" s="11"/>
    </row>
    <row r="39" spans="1:4">
      <c r="A39" s="11"/>
      <c r="B39" s="11"/>
      <c r="C39" s="11"/>
      <c r="D39" s="11"/>
    </row>
    <row r="40" spans="1:4">
      <c r="A40" s="11"/>
      <c r="B40" s="11"/>
      <c r="C40" s="11"/>
      <c r="D40" s="11"/>
    </row>
    <row r="41" spans="1:4">
      <c r="A41" s="11"/>
      <c r="B41" s="11"/>
      <c r="C41" s="11"/>
      <c r="D41" s="11"/>
    </row>
    <row r="42" spans="1:4" ht="14.25" customHeight="1">
      <c r="A42" s="90" t="s">
        <v>466</v>
      </c>
      <c r="B42" s="90"/>
      <c r="C42" s="90"/>
      <c r="D42" s="90"/>
    </row>
    <row r="43" spans="1:4" ht="13.5" customHeight="1">
      <c r="A43" s="402"/>
      <c r="B43"/>
      <c r="C43" s="403"/>
      <c r="D43" s="403"/>
    </row>
    <row r="44" spans="1:4" ht="12.75" customHeight="1">
      <c r="A44" s="406"/>
      <c r="B44"/>
      <c r="C44" s="66"/>
      <c r="D44" s="66"/>
    </row>
    <row r="45" spans="1:4">
      <c r="A45" s="67"/>
      <c r="B45" s="67"/>
      <c r="C45" s="67"/>
      <c r="D45" s="67"/>
    </row>
  </sheetData>
  <sheetProtection selectLockedCells="1" selectUnlockedCells="1"/>
  <mergeCells count="5">
    <mergeCell ref="C1:D1"/>
    <mergeCell ref="C2:D2"/>
    <mergeCell ref="A3:D3"/>
    <mergeCell ref="A6:D6"/>
    <mergeCell ref="B1:B2"/>
  </mergeCells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90" firstPageNumber="0" orientation="portrait" horizontalDpi="300" verticalDpi="300" r:id="rId1"/>
  <headerFooter alignWithMargins="0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K135"/>
  <sheetViews>
    <sheetView zoomScaleNormal="100" zoomScaleSheetLayoutView="100" workbookViewId="0">
      <selection activeCell="B37" sqref="B37:D37"/>
    </sheetView>
  </sheetViews>
  <sheetFormatPr defaultColWidth="9.140625" defaultRowHeight="12.75"/>
  <cols>
    <col min="1" max="1" width="4.5703125" style="12" customWidth="1"/>
    <col min="2" max="2" width="15.140625" style="12" customWidth="1"/>
    <col min="3" max="3" width="14.140625" style="12" customWidth="1"/>
    <col min="4" max="4" width="26" style="12" customWidth="1"/>
    <col min="5" max="5" width="17" style="12" customWidth="1"/>
    <col min="6" max="6" width="14.28515625" style="12" customWidth="1"/>
    <col min="7" max="16384" width="9.140625" style="12"/>
  </cols>
  <sheetData>
    <row r="1" spans="1:11" s="10" customFormat="1" ht="21.95" customHeight="1">
      <c r="A1" s="601" t="str">
        <f>'NAZWA JEDNOSTKI,SPORZĄDZIŁ,DATA'!B3</f>
        <v>Centrum Zajęć Pozaszkolnych nr 1</v>
      </c>
      <c r="B1" s="540"/>
      <c r="C1" s="540"/>
      <c r="D1" s="540"/>
      <c r="E1" s="576" t="s">
        <v>415</v>
      </c>
      <c r="F1" s="576"/>
      <c r="G1" s="63"/>
      <c r="H1" s="68"/>
    </row>
    <row r="2" spans="1:11" ht="21.95" customHeight="1">
      <c r="A2" s="601"/>
      <c r="B2" s="540"/>
      <c r="C2" s="540"/>
      <c r="D2" s="540"/>
      <c r="E2" s="576"/>
      <c r="F2" s="576"/>
      <c r="G2" s="63"/>
      <c r="H2" s="69"/>
    </row>
    <row r="3" spans="1:11" ht="16.5" customHeight="1">
      <c r="A3" s="69"/>
      <c r="B3" s="69"/>
      <c r="C3" s="69"/>
      <c r="D3" s="69"/>
      <c r="E3" s="9"/>
      <c r="F3" s="9"/>
      <c r="G3" s="63"/>
      <c r="H3" s="69"/>
    </row>
    <row r="4" spans="1:11" ht="13.5" customHeight="1">
      <c r="A4" s="10"/>
      <c r="B4" s="10"/>
      <c r="C4" s="10"/>
      <c r="D4" s="10"/>
      <c r="E4" s="10"/>
      <c r="F4" s="10"/>
      <c r="G4" s="10"/>
      <c r="H4" s="10"/>
      <c r="I4" s="70"/>
      <c r="J4" s="70"/>
      <c r="K4" s="70"/>
    </row>
    <row r="5" spans="1:11" ht="31.5" customHeight="1">
      <c r="A5" s="580" t="s">
        <v>226</v>
      </c>
      <c r="B5" s="580"/>
      <c r="C5" s="580"/>
      <c r="D5" s="580"/>
      <c r="E5" s="580"/>
      <c r="F5" s="580"/>
      <c r="G5" s="10"/>
      <c r="H5" s="10"/>
      <c r="I5" s="70"/>
      <c r="J5" s="70"/>
      <c r="K5" s="70"/>
    </row>
    <row r="6" spans="1:11" ht="12.75" customHeight="1">
      <c r="A6" s="600" t="s">
        <v>78</v>
      </c>
      <c r="B6" s="600"/>
      <c r="C6" s="600"/>
      <c r="D6" s="600"/>
      <c r="E6" s="71" t="s">
        <v>511</v>
      </c>
      <c r="F6" s="72" t="s">
        <v>227</v>
      </c>
    </row>
    <row r="7" spans="1:11" ht="12.75" customHeight="1">
      <c r="A7" s="73" t="s">
        <v>206</v>
      </c>
      <c r="B7" s="589" t="s">
        <v>228</v>
      </c>
      <c r="C7" s="589"/>
      <c r="D7" s="589"/>
      <c r="E7" s="74"/>
      <c r="F7" s="75"/>
    </row>
    <row r="8" spans="1:11">
      <c r="A8" s="73" t="s">
        <v>36</v>
      </c>
      <c r="B8" s="76" t="s">
        <v>229</v>
      </c>
      <c r="C8" s="76"/>
      <c r="D8" s="76"/>
      <c r="E8" s="74"/>
      <c r="F8" s="75"/>
    </row>
    <row r="9" spans="1:11" ht="12.75" customHeight="1" thickBot="1">
      <c r="A9" s="73"/>
      <c r="B9" s="602" t="s">
        <v>230</v>
      </c>
      <c r="C9" s="602"/>
      <c r="D9" s="602"/>
      <c r="E9" s="230"/>
      <c r="F9" s="311"/>
    </row>
    <row r="10" spans="1:11" ht="12.75" customHeight="1" thickBot="1">
      <c r="A10" s="310"/>
      <c r="B10" s="603"/>
      <c r="C10" s="604"/>
      <c r="D10" s="605"/>
      <c r="E10" s="232"/>
      <c r="F10" s="313"/>
    </row>
    <row r="11" spans="1:11" ht="12" hidden="1" customHeight="1" thickBot="1">
      <c r="A11" s="73"/>
      <c r="B11" s="606"/>
      <c r="C11" s="607"/>
      <c r="D11" s="607"/>
      <c r="E11" s="232"/>
      <c r="F11" s="312"/>
    </row>
    <row r="12" spans="1:11" ht="12.75" hidden="1" customHeight="1" thickBot="1">
      <c r="A12" s="73"/>
      <c r="B12" s="591"/>
      <c r="C12" s="592"/>
      <c r="D12" s="592"/>
      <c r="E12" s="232"/>
      <c r="F12" s="229"/>
    </row>
    <row r="13" spans="1:11" ht="12.75" customHeight="1">
      <c r="A13" s="73" t="s">
        <v>218</v>
      </c>
      <c r="B13" s="585" t="s">
        <v>231</v>
      </c>
      <c r="C13" s="585"/>
      <c r="D13" s="585"/>
      <c r="E13" s="231"/>
      <c r="F13" s="75"/>
    </row>
    <row r="14" spans="1:11" ht="12.75" customHeight="1" thickBot="1">
      <c r="A14" s="73"/>
      <c r="B14" s="585" t="s">
        <v>230</v>
      </c>
      <c r="C14" s="585"/>
      <c r="D14" s="585"/>
      <c r="E14" s="230"/>
      <c r="F14" s="75"/>
    </row>
    <row r="15" spans="1:11" ht="12.75" customHeight="1" thickBot="1">
      <c r="A15" s="73"/>
      <c r="B15" s="585"/>
      <c r="C15" s="585"/>
      <c r="D15" s="588"/>
      <c r="E15" s="232"/>
      <c r="F15" s="229"/>
    </row>
    <row r="16" spans="1:11" ht="12.75" hidden="1" customHeight="1" thickBot="1">
      <c r="A16" s="73"/>
      <c r="B16" s="591"/>
      <c r="C16" s="592"/>
      <c r="D16" s="592"/>
      <c r="E16" s="232"/>
      <c r="F16" s="229"/>
    </row>
    <row r="17" spans="1:6" ht="12.75" hidden="1" customHeight="1" thickBot="1">
      <c r="A17" s="73"/>
      <c r="B17" s="591"/>
      <c r="C17" s="592"/>
      <c r="D17" s="592"/>
      <c r="E17" s="232"/>
      <c r="F17" s="229"/>
    </row>
    <row r="18" spans="1:6">
      <c r="A18" s="73" t="s">
        <v>232</v>
      </c>
      <c r="B18" s="584" t="s">
        <v>233</v>
      </c>
      <c r="C18" s="584"/>
      <c r="D18" s="584"/>
      <c r="E18" s="231"/>
      <c r="F18" s="75"/>
    </row>
    <row r="19" spans="1:6" ht="12.75" customHeight="1" thickBot="1">
      <c r="A19" s="73"/>
      <c r="B19" s="585" t="s">
        <v>230</v>
      </c>
      <c r="C19" s="585"/>
      <c r="D19" s="585"/>
      <c r="E19" s="230"/>
      <c r="F19" s="75"/>
    </row>
    <row r="20" spans="1:6" ht="12.75" customHeight="1" thickBot="1">
      <c r="A20" s="73"/>
      <c r="B20" s="585"/>
      <c r="C20" s="585"/>
      <c r="D20" s="588"/>
      <c r="E20" s="232"/>
      <c r="F20" s="229"/>
    </row>
    <row r="21" spans="1:6" ht="12.75" hidden="1" customHeight="1" thickBot="1">
      <c r="A21" s="73"/>
      <c r="B21" s="591"/>
      <c r="C21" s="592"/>
      <c r="D21" s="592"/>
      <c r="E21" s="232"/>
      <c r="F21" s="229"/>
    </row>
    <row r="22" spans="1:6" ht="12.75" hidden="1" customHeight="1" thickBot="1">
      <c r="A22" s="73"/>
      <c r="B22" s="591"/>
      <c r="C22" s="592"/>
      <c r="D22" s="592"/>
      <c r="E22" s="232"/>
      <c r="F22" s="229"/>
    </row>
    <row r="23" spans="1:6" ht="12.75" customHeight="1">
      <c r="A23" s="73" t="s">
        <v>234</v>
      </c>
      <c r="B23" s="585" t="s">
        <v>235</v>
      </c>
      <c r="C23" s="585"/>
      <c r="D23" s="585"/>
      <c r="E23" s="231"/>
      <c r="F23" s="75"/>
    </row>
    <row r="24" spans="1:6" ht="12.75" customHeight="1" thickBot="1">
      <c r="A24" s="73"/>
      <c r="B24" s="585" t="s">
        <v>230</v>
      </c>
      <c r="C24" s="585"/>
      <c r="D24" s="585"/>
      <c r="E24" s="230"/>
      <c r="F24" s="75"/>
    </row>
    <row r="25" spans="1:6" ht="12" customHeight="1" thickBot="1">
      <c r="A25" s="73"/>
      <c r="B25" s="585"/>
      <c r="C25" s="585"/>
      <c r="D25" s="588"/>
      <c r="E25" s="232"/>
      <c r="F25" s="229"/>
    </row>
    <row r="26" spans="1:6" ht="12" hidden="1" customHeight="1" thickBot="1">
      <c r="A26" s="73"/>
      <c r="B26" s="591"/>
      <c r="C26" s="592"/>
      <c r="D26" s="592"/>
      <c r="E26" s="232"/>
      <c r="F26" s="229"/>
    </row>
    <row r="27" spans="1:6" ht="12" hidden="1" customHeight="1" thickBot="1">
      <c r="A27" s="73"/>
      <c r="B27" s="591"/>
      <c r="C27" s="592"/>
      <c r="D27" s="592"/>
      <c r="E27" s="232"/>
      <c r="F27" s="229"/>
    </row>
    <row r="28" spans="1:6">
      <c r="A28" s="73" t="s">
        <v>212</v>
      </c>
      <c r="B28" s="589" t="s">
        <v>236</v>
      </c>
      <c r="C28" s="589"/>
      <c r="D28" s="590"/>
      <c r="E28" s="260">
        <v>7131160.29</v>
      </c>
      <c r="F28" s="229"/>
    </row>
    <row r="29" spans="1:6" ht="12.75" customHeight="1">
      <c r="A29" s="73" t="s">
        <v>50</v>
      </c>
      <c r="B29" s="585" t="s">
        <v>237</v>
      </c>
      <c r="C29" s="585"/>
      <c r="D29" s="585"/>
      <c r="E29" s="231"/>
      <c r="F29" s="75"/>
    </row>
    <row r="30" spans="1:6" ht="12.75" customHeight="1" thickBot="1">
      <c r="A30" s="73"/>
      <c r="B30" s="585" t="s">
        <v>230</v>
      </c>
      <c r="C30" s="585"/>
      <c r="D30" s="585"/>
      <c r="E30" s="230"/>
      <c r="F30" s="75"/>
    </row>
    <row r="31" spans="1:6" ht="12.75" customHeight="1" thickBot="1">
      <c r="A31" s="73"/>
      <c r="B31" s="585"/>
      <c r="C31" s="585"/>
      <c r="D31" s="588"/>
      <c r="E31" s="232"/>
      <c r="F31" s="229"/>
    </row>
    <row r="32" spans="1:6" ht="12.75" hidden="1" customHeight="1" thickBot="1">
      <c r="A32" s="73"/>
      <c r="B32" s="591"/>
      <c r="C32" s="592"/>
      <c r="D32" s="592"/>
      <c r="E32" s="232"/>
      <c r="F32" s="229"/>
    </row>
    <row r="33" spans="1:6" ht="12.75" hidden="1" customHeight="1" thickBot="1">
      <c r="A33" s="73"/>
      <c r="B33" s="591"/>
      <c r="C33" s="592"/>
      <c r="D33" s="592"/>
      <c r="E33" s="232"/>
      <c r="F33" s="229"/>
    </row>
    <row r="34" spans="1:6">
      <c r="A34" s="73" t="s">
        <v>211</v>
      </c>
      <c r="B34" s="584" t="s">
        <v>238</v>
      </c>
      <c r="C34" s="584"/>
      <c r="D34" s="584"/>
      <c r="E34" s="231">
        <v>539112.82999999996</v>
      </c>
      <c r="F34" s="75"/>
    </row>
    <row r="35" spans="1:6" ht="12.75" customHeight="1" thickBot="1">
      <c r="A35" s="73"/>
      <c r="B35" s="585" t="s">
        <v>230</v>
      </c>
      <c r="C35" s="585"/>
      <c r="D35" s="585"/>
      <c r="E35" s="230"/>
      <c r="F35" s="75"/>
    </row>
    <row r="36" spans="1:6" ht="12.75" customHeight="1" thickBot="1">
      <c r="A36" s="73"/>
      <c r="B36" s="585" t="s">
        <v>528</v>
      </c>
      <c r="C36" s="585"/>
      <c r="D36" s="588"/>
      <c r="E36" s="232">
        <v>511</v>
      </c>
      <c r="F36" s="229"/>
    </row>
    <row r="37" spans="1:6" ht="12.75" customHeight="1" thickBot="1">
      <c r="A37" s="73"/>
      <c r="B37" s="594" t="s">
        <v>527</v>
      </c>
      <c r="C37" s="595"/>
      <c r="D37" s="595"/>
      <c r="E37" s="232">
        <v>325.92</v>
      </c>
      <c r="F37" s="229"/>
    </row>
    <row r="38" spans="1:6" ht="12.75" hidden="1" customHeight="1" thickBot="1">
      <c r="A38" s="73"/>
      <c r="B38" s="591"/>
      <c r="C38" s="592"/>
      <c r="D38" s="596"/>
      <c r="E38" s="232"/>
      <c r="F38" s="229"/>
    </row>
    <row r="39" spans="1:6" ht="12.75" hidden="1" customHeight="1" thickBot="1">
      <c r="A39" s="73"/>
      <c r="B39" s="591"/>
      <c r="C39" s="592"/>
      <c r="D39" s="592"/>
      <c r="E39" s="232"/>
      <c r="F39" s="229"/>
    </row>
    <row r="40" spans="1:6" ht="12.75" hidden="1" customHeight="1" thickBot="1">
      <c r="A40" s="73"/>
      <c r="E40" s="232"/>
      <c r="F40" s="229"/>
    </row>
    <row r="41" spans="1:6">
      <c r="A41" s="73" t="s">
        <v>218</v>
      </c>
      <c r="B41" s="584" t="s">
        <v>239</v>
      </c>
      <c r="C41" s="584"/>
      <c r="D41" s="584"/>
      <c r="E41" s="231"/>
      <c r="F41" s="75"/>
    </row>
    <row r="42" spans="1:6" ht="12.75" customHeight="1" thickBot="1">
      <c r="A42" s="73"/>
      <c r="B42" s="585" t="s">
        <v>230</v>
      </c>
      <c r="C42" s="585"/>
      <c r="D42" s="585"/>
      <c r="E42" s="230"/>
      <c r="F42" s="75"/>
    </row>
    <row r="43" spans="1:6" ht="12.75" customHeight="1" thickBot="1">
      <c r="A43" s="73"/>
      <c r="B43" s="598"/>
      <c r="C43" s="599"/>
      <c r="D43" s="599"/>
      <c r="E43" s="232"/>
      <c r="F43" s="229"/>
    </row>
    <row r="44" spans="1:6" ht="12.75" hidden="1" customHeight="1" thickBot="1">
      <c r="A44" s="73"/>
      <c r="B44" s="591"/>
      <c r="C44" s="592"/>
      <c r="D44" s="592"/>
      <c r="E44" s="232"/>
      <c r="F44" s="229"/>
    </row>
    <row r="45" spans="1:6" ht="12.75" hidden="1" customHeight="1" thickBot="1">
      <c r="A45" s="73"/>
      <c r="B45" s="585"/>
      <c r="C45" s="585"/>
      <c r="D45" s="588"/>
      <c r="E45" s="232"/>
      <c r="F45" s="229"/>
    </row>
    <row r="46" spans="1:6" ht="12.75" customHeight="1">
      <c r="A46" s="73" t="s">
        <v>234</v>
      </c>
      <c r="B46" s="594" t="s">
        <v>508</v>
      </c>
      <c r="C46" s="595"/>
      <c r="D46" s="595"/>
      <c r="E46" s="260"/>
      <c r="F46" s="229"/>
    </row>
    <row r="47" spans="1:6" ht="12.75" customHeight="1" thickBot="1">
      <c r="A47" s="73"/>
      <c r="B47" s="585" t="s">
        <v>230</v>
      </c>
      <c r="C47" s="585"/>
      <c r="D47" s="585"/>
      <c r="E47" s="443"/>
      <c r="F47" s="229"/>
    </row>
    <row r="48" spans="1:6" ht="12.75" customHeight="1" thickBot="1">
      <c r="A48" s="73"/>
      <c r="B48" s="591"/>
      <c r="C48" s="592"/>
      <c r="D48" s="592"/>
      <c r="E48" s="232"/>
      <c r="F48" s="229"/>
    </row>
    <row r="49" spans="1:6" ht="12.75" hidden="1" customHeight="1" thickBot="1">
      <c r="A49" s="73"/>
      <c r="B49" s="591"/>
      <c r="C49" s="592"/>
      <c r="D49" s="592"/>
      <c r="E49" s="232"/>
      <c r="F49" s="229"/>
    </row>
    <row r="50" spans="1:6" ht="12.75" hidden="1" customHeight="1" thickBot="1">
      <c r="A50" s="73"/>
      <c r="B50" s="591"/>
      <c r="C50" s="592"/>
      <c r="D50" s="592"/>
      <c r="E50" s="232"/>
      <c r="F50" s="229"/>
    </row>
    <row r="51" spans="1:6" ht="12.75" hidden="1" customHeight="1" thickBot="1">
      <c r="A51" s="73"/>
      <c r="B51" s="591"/>
      <c r="C51" s="592"/>
      <c r="D51" s="592"/>
      <c r="E51" s="232"/>
      <c r="F51" s="229"/>
    </row>
    <row r="52" spans="1:6" ht="12.75" hidden="1" customHeight="1" thickBot="1">
      <c r="A52" s="73"/>
      <c r="B52" s="591"/>
      <c r="C52" s="592"/>
      <c r="D52" s="592"/>
      <c r="E52" s="232"/>
      <c r="F52" s="229"/>
    </row>
    <row r="53" spans="1:6" ht="12.75" hidden="1" customHeight="1" thickBot="1">
      <c r="A53" s="73"/>
      <c r="B53" s="591"/>
      <c r="C53" s="592"/>
      <c r="D53" s="592"/>
      <c r="E53" s="232"/>
      <c r="F53" s="229"/>
    </row>
    <row r="54" spans="1:6" ht="12.75" hidden="1" customHeight="1" thickBot="1">
      <c r="A54" s="73"/>
      <c r="B54" s="591"/>
      <c r="C54" s="592"/>
      <c r="D54" s="592"/>
      <c r="E54" s="232"/>
      <c r="F54" s="229"/>
    </row>
    <row r="55" spans="1:6">
      <c r="A55" s="73" t="s">
        <v>240</v>
      </c>
      <c r="B55" s="584" t="s">
        <v>241</v>
      </c>
      <c r="C55" s="584"/>
      <c r="D55" s="597"/>
      <c r="E55" s="260"/>
      <c r="F55" s="229"/>
    </row>
    <row r="56" spans="1:6" ht="12.75" customHeight="1" thickBot="1">
      <c r="A56" s="73"/>
      <c r="B56" s="585" t="s">
        <v>230</v>
      </c>
      <c r="C56" s="585"/>
      <c r="D56" s="585"/>
      <c r="E56" s="442"/>
      <c r="F56" s="75"/>
    </row>
    <row r="57" spans="1:6" ht="12.75" customHeight="1" thickBot="1">
      <c r="A57" s="73"/>
      <c r="B57" s="585"/>
      <c r="C57" s="585"/>
      <c r="D57" s="588"/>
      <c r="E57" s="232"/>
      <c r="F57" s="229"/>
    </row>
    <row r="58" spans="1:6" ht="12.75" hidden="1" customHeight="1" thickBot="1">
      <c r="A58" s="73"/>
      <c r="B58" s="591"/>
      <c r="C58" s="592"/>
      <c r="D58" s="592"/>
      <c r="E58" s="232"/>
      <c r="F58" s="229"/>
    </row>
    <row r="59" spans="1:6" ht="12.75" hidden="1" customHeight="1" thickBot="1">
      <c r="A59" s="73"/>
      <c r="B59" s="591"/>
      <c r="C59" s="592"/>
      <c r="D59" s="592"/>
      <c r="E59" s="232"/>
      <c r="F59" s="229"/>
    </row>
    <row r="60" spans="1:6">
      <c r="A60" s="73" t="s">
        <v>242</v>
      </c>
      <c r="B60" s="584" t="s">
        <v>243</v>
      </c>
      <c r="C60" s="584"/>
      <c r="D60" s="584"/>
      <c r="E60" s="231"/>
      <c r="F60" s="75"/>
    </row>
    <row r="61" spans="1:6" ht="12.75" customHeight="1" thickBot="1">
      <c r="A61" s="73"/>
      <c r="B61" s="585" t="s">
        <v>230</v>
      </c>
      <c r="C61" s="585"/>
      <c r="D61" s="585"/>
      <c r="E61" s="230"/>
      <c r="F61" s="75"/>
    </row>
    <row r="62" spans="1:6" ht="12.75" customHeight="1" thickBot="1">
      <c r="A62" s="73"/>
      <c r="B62" s="585"/>
      <c r="C62" s="585"/>
      <c r="D62" s="588"/>
      <c r="E62" s="232"/>
      <c r="F62" s="229"/>
    </row>
    <row r="63" spans="1:6" ht="12.75" hidden="1" customHeight="1">
      <c r="A63" s="73"/>
      <c r="B63" s="591"/>
      <c r="C63" s="592"/>
      <c r="D63" s="592"/>
      <c r="E63" s="260"/>
      <c r="F63" s="229"/>
    </row>
    <row r="64" spans="1:6" ht="12.75" hidden="1" customHeight="1">
      <c r="A64" s="73"/>
      <c r="B64" s="591"/>
      <c r="C64" s="592"/>
      <c r="D64" s="592"/>
      <c r="E64" s="314"/>
      <c r="F64" s="229"/>
    </row>
    <row r="65" spans="1:6" ht="12.75" customHeight="1">
      <c r="A65" s="73" t="s">
        <v>244</v>
      </c>
      <c r="B65" s="585" t="s">
        <v>245</v>
      </c>
      <c r="C65" s="585"/>
      <c r="D65" s="585"/>
      <c r="E65" s="231"/>
      <c r="F65" s="75"/>
    </row>
    <row r="66" spans="1:6" ht="12.75" customHeight="1" thickBot="1">
      <c r="A66" s="73"/>
      <c r="B66" s="585" t="s">
        <v>230</v>
      </c>
      <c r="C66" s="585"/>
      <c r="D66" s="585"/>
      <c r="E66" s="230"/>
      <c r="F66" s="75"/>
    </row>
    <row r="67" spans="1:6" ht="12.75" customHeight="1" thickBot="1">
      <c r="A67" s="73"/>
      <c r="B67" s="585"/>
      <c r="C67" s="585"/>
      <c r="D67" s="588"/>
      <c r="E67" s="232"/>
      <c r="F67" s="229"/>
    </row>
    <row r="68" spans="1:6" ht="12.75" hidden="1" customHeight="1">
      <c r="A68" s="73"/>
      <c r="B68" s="591"/>
      <c r="C68" s="592"/>
      <c r="D68" s="592"/>
      <c r="E68" s="260"/>
      <c r="F68" s="229"/>
    </row>
    <row r="69" spans="1:6" ht="12.75" hidden="1" customHeight="1">
      <c r="A69" s="73"/>
      <c r="B69" s="591"/>
      <c r="C69" s="592"/>
      <c r="D69" s="592"/>
      <c r="E69" s="314"/>
      <c r="F69" s="229"/>
    </row>
    <row r="70" spans="1:6">
      <c r="A70" s="73" t="s">
        <v>246</v>
      </c>
      <c r="B70" s="584" t="s">
        <v>247</v>
      </c>
      <c r="C70" s="584"/>
      <c r="D70" s="584"/>
      <c r="E70" s="231"/>
      <c r="F70" s="75"/>
    </row>
    <row r="71" spans="1:6" ht="12.75" customHeight="1" thickBot="1">
      <c r="A71" s="73"/>
      <c r="B71" s="585" t="s">
        <v>230</v>
      </c>
      <c r="C71" s="585"/>
      <c r="D71" s="585"/>
      <c r="E71" s="230"/>
      <c r="F71" s="75"/>
    </row>
    <row r="72" spans="1:6" ht="12.75" customHeight="1" thickBot="1">
      <c r="A72" s="73"/>
      <c r="B72" s="585"/>
      <c r="C72" s="585"/>
      <c r="D72" s="588"/>
      <c r="E72" s="232"/>
      <c r="F72" s="229"/>
    </row>
    <row r="73" spans="1:6" ht="12.75" hidden="1" customHeight="1">
      <c r="A73" s="73"/>
      <c r="B73" s="591"/>
      <c r="C73" s="592"/>
      <c r="D73" s="592"/>
      <c r="E73" s="260"/>
      <c r="F73" s="229"/>
    </row>
    <row r="74" spans="1:6" ht="12.75" hidden="1" customHeight="1">
      <c r="A74" s="73"/>
      <c r="B74" s="591"/>
      <c r="C74" s="592"/>
      <c r="D74" s="592"/>
      <c r="E74" s="314"/>
      <c r="F74" s="229"/>
    </row>
    <row r="75" spans="1:6" ht="14.25" customHeight="1">
      <c r="A75" s="73" t="s">
        <v>248</v>
      </c>
      <c r="B75" s="582" t="s">
        <v>249</v>
      </c>
      <c r="C75" s="582"/>
      <c r="D75" s="583"/>
      <c r="E75" s="260"/>
      <c r="F75" s="229"/>
    </row>
    <row r="76" spans="1:6" ht="12.75" customHeight="1">
      <c r="A76" s="73" t="s">
        <v>50</v>
      </c>
      <c r="B76" s="585" t="s">
        <v>250</v>
      </c>
      <c r="C76" s="585"/>
      <c r="D76" s="585"/>
      <c r="E76" s="231"/>
      <c r="F76" s="75"/>
    </row>
    <row r="77" spans="1:6" ht="12.75" customHeight="1" thickBot="1">
      <c r="A77" s="73"/>
      <c r="B77" s="585" t="s">
        <v>230</v>
      </c>
      <c r="C77" s="585"/>
      <c r="D77" s="585"/>
      <c r="E77" s="230"/>
      <c r="F77" s="75"/>
    </row>
    <row r="78" spans="1:6" ht="12.75" customHeight="1" thickBot="1">
      <c r="A78" s="73"/>
      <c r="B78" s="585"/>
      <c r="C78" s="585"/>
      <c r="D78" s="588"/>
      <c r="E78" s="232"/>
      <c r="F78" s="229"/>
    </row>
    <row r="79" spans="1:6" ht="12.75" hidden="1" customHeight="1">
      <c r="A79" s="73"/>
      <c r="B79" s="591"/>
      <c r="C79" s="592"/>
      <c r="D79" s="592"/>
      <c r="E79" s="260"/>
      <c r="F79" s="229"/>
    </row>
    <row r="80" spans="1:6" ht="12.75" hidden="1" customHeight="1">
      <c r="A80" s="73"/>
      <c r="B80" s="591"/>
      <c r="C80" s="592"/>
      <c r="D80" s="592"/>
      <c r="E80" s="314"/>
      <c r="F80" s="229"/>
    </row>
    <row r="81" spans="1:6" ht="12.75" customHeight="1">
      <c r="A81" s="73" t="s">
        <v>211</v>
      </c>
      <c r="B81" s="585" t="s">
        <v>251</v>
      </c>
      <c r="C81" s="585"/>
      <c r="D81" s="585"/>
      <c r="E81" s="231"/>
      <c r="F81" s="75"/>
    </row>
    <row r="82" spans="1:6" ht="12.75" customHeight="1" thickBot="1">
      <c r="A82" s="73"/>
      <c r="B82" s="585" t="s">
        <v>230</v>
      </c>
      <c r="C82" s="585"/>
      <c r="D82" s="585"/>
      <c r="E82" s="230"/>
      <c r="F82" s="75"/>
    </row>
    <row r="83" spans="1:6" ht="12.75" customHeight="1" thickBot="1">
      <c r="A83" s="73"/>
      <c r="B83" s="591"/>
      <c r="C83" s="592"/>
      <c r="D83" s="592"/>
      <c r="E83" s="232"/>
      <c r="F83" s="229"/>
    </row>
    <row r="84" spans="1:6" ht="12.75" customHeight="1" thickBot="1">
      <c r="A84" s="73"/>
      <c r="B84" s="591"/>
      <c r="C84" s="592"/>
      <c r="D84" s="592"/>
      <c r="E84" s="232"/>
      <c r="F84" s="229"/>
    </row>
    <row r="85" spans="1:6" ht="12.75" hidden="1" customHeight="1" thickBot="1">
      <c r="A85" s="73"/>
      <c r="B85" s="591"/>
      <c r="C85" s="592"/>
      <c r="D85" s="592"/>
      <c r="E85" s="232"/>
      <c r="F85" s="229"/>
    </row>
    <row r="86" spans="1:6" ht="12.75" hidden="1" customHeight="1" thickBot="1">
      <c r="A86" s="73"/>
      <c r="B86" s="591"/>
      <c r="C86" s="592"/>
      <c r="D86" s="592"/>
      <c r="E86" s="232"/>
      <c r="F86" s="229"/>
    </row>
    <row r="87" spans="1:6" ht="12.75" hidden="1" customHeight="1" thickBot="1">
      <c r="A87" s="73"/>
      <c r="B87" s="591"/>
      <c r="C87" s="592"/>
      <c r="D87" s="592"/>
      <c r="E87" s="232"/>
      <c r="F87" s="229"/>
    </row>
    <row r="88" spans="1:6" ht="12.75" hidden="1" customHeight="1" thickBot="1">
      <c r="A88" s="73"/>
      <c r="B88" s="591"/>
      <c r="C88" s="592"/>
      <c r="D88" s="592"/>
      <c r="E88" s="232"/>
      <c r="F88" s="229"/>
    </row>
    <row r="89" spans="1:6" ht="12.75" hidden="1" customHeight="1" thickBot="1">
      <c r="A89" s="73"/>
      <c r="B89" s="591"/>
      <c r="C89" s="592"/>
      <c r="D89" s="592"/>
      <c r="E89" s="232"/>
      <c r="F89" s="229"/>
    </row>
    <row r="90" spans="1:6" ht="12.75" hidden="1" customHeight="1" thickBot="1">
      <c r="A90" s="73"/>
      <c r="B90" s="591"/>
      <c r="C90" s="592"/>
      <c r="D90" s="592"/>
      <c r="E90" s="232"/>
      <c r="F90" s="229"/>
    </row>
    <row r="91" spans="1:6" ht="12.75" hidden="1" customHeight="1" thickBot="1">
      <c r="A91" s="73"/>
      <c r="B91" s="591"/>
      <c r="C91" s="592"/>
      <c r="D91" s="592"/>
      <c r="E91" s="232"/>
      <c r="F91" s="229"/>
    </row>
    <row r="92" spans="1:6" ht="12.75" hidden="1" customHeight="1" thickBot="1">
      <c r="A92" s="73"/>
      <c r="B92" s="591"/>
      <c r="C92" s="592"/>
      <c r="D92" s="592"/>
      <c r="E92" s="232"/>
      <c r="F92" s="229"/>
    </row>
    <row r="93" spans="1:6" ht="12.75" hidden="1" customHeight="1" thickBot="1">
      <c r="A93" s="73"/>
      <c r="B93" s="591"/>
      <c r="C93" s="592"/>
      <c r="D93" s="592"/>
      <c r="E93" s="232"/>
      <c r="F93" s="229"/>
    </row>
    <row r="94" spans="1:6" ht="12.75" hidden="1" customHeight="1" thickBot="1">
      <c r="A94" s="73"/>
      <c r="B94" s="591"/>
      <c r="C94" s="592"/>
      <c r="D94" s="592"/>
      <c r="E94" s="232"/>
      <c r="F94" s="229"/>
    </row>
    <row r="95" spans="1:6" ht="12.75" hidden="1" customHeight="1" thickBot="1">
      <c r="A95" s="73"/>
      <c r="B95" s="591"/>
      <c r="C95" s="592"/>
      <c r="D95" s="592"/>
      <c r="E95" s="232"/>
      <c r="F95" s="229"/>
    </row>
    <row r="96" spans="1:6" ht="12.75" hidden="1" customHeight="1" thickBot="1">
      <c r="A96" s="73"/>
      <c r="B96" s="591"/>
      <c r="C96" s="592"/>
      <c r="D96" s="592"/>
      <c r="E96" s="232"/>
      <c r="F96" s="229"/>
    </row>
    <row r="97" spans="1:6" ht="12.75" hidden="1" customHeight="1" thickBot="1">
      <c r="A97" s="73"/>
      <c r="B97" s="591"/>
      <c r="C97" s="592"/>
      <c r="D97" s="592"/>
      <c r="E97" s="232"/>
      <c r="F97" s="229"/>
    </row>
    <row r="98" spans="1:6" ht="12.75" hidden="1" customHeight="1" thickBot="1">
      <c r="A98" s="73"/>
      <c r="B98" s="591"/>
      <c r="C98" s="592"/>
      <c r="D98" s="592"/>
      <c r="E98" s="232"/>
      <c r="F98" s="229"/>
    </row>
    <row r="99" spans="1:6" ht="12.75" hidden="1" customHeight="1" thickBot="1">
      <c r="A99" s="73"/>
      <c r="B99" s="591"/>
      <c r="C99" s="592"/>
      <c r="D99" s="592"/>
      <c r="E99" s="232"/>
      <c r="F99" s="229"/>
    </row>
    <row r="100" spans="1:6" ht="12.75" hidden="1" customHeight="1" thickBot="1">
      <c r="A100" s="73"/>
      <c r="B100" s="591"/>
      <c r="C100" s="592"/>
      <c r="D100" s="592"/>
      <c r="E100" s="232"/>
      <c r="F100" s="229"/>
    </row>
    <row r="101" spans="1:6" ht="12.75" hidden="1" customHeight="1" thickBot="1">
      <c r="A101" s="73"/>
      <c r="B101" s="591"/>
      <c r="C101" s="592"/>
      <c r="D101" s="592"/>
      <c r="E101" s="232"/>
      <c r="F101" s="229"/>
    </row>
    <row r="102" spans="1:6" ht="12.75" hidden="1" customHeight="1" thickBot="1">
      <c r="A102" s="73"/>
      <c r="B102" s="591"/>
      <c r="C102" s="592"/>
      <c r="D102" s="592"/>
      <c r="E102" s="232"/>
      <c r="F102" s="229"/>
    </row>
    <row r="103" spans="1:6" ht="12.75" hidden="1" customHeight="1" thickBot="1">
      <c r="A103" s="73"/>
      <c r="B103" s="591"/>
      <c r="C103" s="592"/>
      <c r="D103" s="592"/>
      <c r="E103" s="232"/>
      <c r="F103" s="229"/>
    </row>
    <row r="104" spans="1:6" ht="12.75" hidden="1" customHeight="1" thickBot="1">
      <c r="A104" s="73"/>
      <c r="B104" s="585"/>
      <c r="C104" s="585"/>
      <c r="D104" s="588"/>
      <c r="E104" s="232"/>
      <c r="F104" s="229"/>
    </row>
    <row r="105" spans="1:6" ht="12.75" hidden="1" customHeight="1" thickBot="1">
      <c r="A105" s="73"/>
      <c r="B105" s="591"/>
      <c r="C105" s="592"/>
      <c r="D105" s="592"/>
      <c r="E105" s="232"/>
      <c r="F105" s="229"/>
    </row>
    <row r="106" spans="1:6" ht="12.75" hidden="1" customHeight="1" thickBot="1">
      <c r="A106" s="73"/>
      <c r="B106" s="591"/>
      <c r="C106" s="592"/>
      <c r="D106" s="592"/>
      <c r="E106" s="232"/>
      <c r="F106" s="229"/>
    </row>
    <row r="107" spans="1:6" s="77" customFormat="1" ht="15" customHeight="1">
      <c r="A107" s="73" t="s">
        <v>224</v>
      </c>
      <c r="B107" s="589" t="s">
        <v>252</v>
      </c>
      <c r="C107" s="589"/>
      <c r="D107" s="589"/>
      <c r="E107" s="231"/>
      <c r="F107" s="74"/>
    </row>
    <row r="108" spans="1:6" s="77" customFormat="1" ht="17.25" customHeight="1">
      <c r="A108" s="73" t="s">
        <v>50</v>
      </c>
      <c r="B108" s="584" t="s">
        <v>252</v>
      </c>
      <c r="C108" s="584"/>
      <c r="D108" s="584"/>
      <c r="E108" s="74"/>
      <c r="F108" s="74"/>
    </row>
    <row r="109" spans="1:6" ht="12.75" customHeight="1" thickBot="1">
      <c r="A109" s="73"/>
      <c r="B109" s="585" t="s">
        <v>230</v>
      </c>
      <c r="C109" s="585"/>
      <c r="D109" s="585"/>
      <c r="E109" s="230"/>
      <c r="F109" s="75"/>
    </row>
    <row r="110" spans="1:6" ht="12.75" customHeight="1" thickBot="1">
      <c r="A110" s="73"/>
      <c r="B110" s="585"/>
      <c r="C110" s="585"/>
      <c r="D110" s="588"/>
      <c r="E110" s="232"/>
      <c r="F110" s="229"/>
    </row>
    <row r="111" spans="1:6" ht="12.75" hidden="1" customHeight="1">
      <c r="A111" s="73"/>
      <c r="B111" s="591"/>
      <c r="C111" s="592"/>
      <c r="D111" s="592"/>
      <c r="E111" s="260"/>
      <c r="F111" s="229"/>
    </row>
    <row r="112" spans="1:6" ht="12.75" hidden="1" customHeight="1">
      <c r="A112" s="73"/>
      <c r="B112" s="591"/>
      <c r="C112" s="592"/>
      <c r="D112" s="592"/>
      <c r="E112" s="314"/>
      <c r="F112" s="229"/>
    </row>
    <row r="113" spans="1:10" s="77" customFormat="1" ht="15" customHeight="1">
      <c r="A113" s="73" t="s">
        <v>253</v>
      </c>
      <c r="B113" s="589" t="s">
        <v>254</v>
      </c>
      <c r="C113" s="589"/>
      <c r="D113" s="590"/>
      <c r="E113" s="260"/>
      <c r="F113" s="259"/>
    </row>
    <row r="114" spans="1:10" s="77" customFormat="1" ht="18" customHeight="1">
      <c r="A114" s="73" t="s">
        <v>50</v>
      </c>
      <c r="B114" s="584" t="s">
        <v>255</v>
      </c>
      <c r="C114" s="584"/>
      <c r="D114" s="584"/>
      <c r="E114" s="231"/>
      <c r="F114" s="74"/>
    </row>
    <row r="115" spans="1:10" ht="12.75" customHeight="1" thickBot="1">
      <c r="A115" s="73"/>
      <c r="B115" s="585" t="s">
        <v>230</v>
      </c>
      <c r="C115" s="585"/>
      <c r="D115" s="585"/>
      <c r="E115" s="230"/>
      <c r="F115" s="75"/>
    </row>
    <row r="116" spans="1:10" ht="12.75" customHeight="1" thickBot="1">
      <c r="A116" s="73"/>
      <c r="B116" s="585"/>
      <c r="C116" s="585"/>
      <c r="D116" s="588"/>
      <c r="E116" s="232"/>
      <c r="F116" s="229"/>
    </row>
    <row r="117" spans="1:10" ht="12.75" hidden="1" customHeight="1">
      <c r="A117" s="73"/>
      <c r="B117" s="591"/>
      <c r="C117" s="592"/>
      <c r="D117" s="592"/>
      <c r="E117" s="260"/>
      <c r="F117" s="229"/>
    </row>
    <row r="118" spans="1:10" ht="12.75" hidden="1" customHeight="1">
      <c r="A118" s="73"/>
      <c r="B118" s="591"/>
      <c r="C118" s="592"/>
      <c r="D118" s="592"/>
      <c r="E118" s="314"/>
      <c r="F118" s="229"/>
    </row>
    <row r="119" spans="1:10" s="77" customFormat="1" ht="15.75" customHeight="1">
      <c r="A119" s="73" t="s">
        <v>256</v>
      </c>
      <c r="B119" s="582" t="s">
        <v>257</v>
      </c>
      <c r="C119" s="582"/>
      <c r="D119" s="583"/>
      <c r="E119" s="260"/>
      <c r="F119" s="259"/>
      <c r="G119" s="10"/>
    </row>
    <row r="120" spans="1:10" s="77" customFormat="1" ht="15" customHeight="1">
      <c r="A120" s="73" t="s">
        <v>36</v>
      </c>
      <c r="B120" s="585" t="s">
        <v>255</v>
      </c>
      <c r="C120" s="585"/>
      <c r="D120" s="585"/>
      <c r="E120" s="231"/>
      <c r="F120" s="74"/>
      <c r="J120" s="78"/>
    </row>
    <row r="121" spans="1:10" ht="12.75" customHeight="1" thickBot="1">
      <c r="A121" s="73"/>
      <c r="B121" s="585" t="s">
        <v>230</v>
      </c>
      <c r="C121" s="585"/>
      <c r="D121" s="585"/>
      <c r="E121" s="230"/>
      <c r="F121" s="75"/>
    </row>
    <row r="122" spans="1:10" ht="12.75" customHeight="1" thickBot="1">
      <c r="A122" s="350"/>
      <c r="B122" s="586"/>
      <c r="C122" s="586"/>
      <c r="D122" s="587"/>
      <c r="E122" s="232"/>
      <c r="F122" s="351"/>
    </row>
    <row r="123" spans="1:10" ht="12.75" hidden="1" customHeight="1">
      <c r="A123" s="315"/>
      <c r="B123" s="593"/>
      <c r="C123" s="593"/>
      <c r="D123" s="593"/>
      <c r="E123" s="260"/>
      <c r="F123" s="316"/>
    </row>
    <row r="124" spans="1:10" ht="12.75" hidden="1" customHeight="1">
      <c r="A124" s="315"/>
      <c r="B124" s="593"/>
      <c r="C124" s="593"/>
      <c r="D124" s="593"/>
      <c r="E124" s="314"/>
      <c r="F124" s="316"/>
    </row>
    <row r="125" spans="1:10" ht="12.75" customHeight="1">
      <c r="A125" s="10"/>
      <c r="B125" s="10"/>
      <c r="C125" s="79"/>
      <c r="D125" s="79"/>
      <c r="E125" s="80"/>
      <c r="F125" s="11"/>
    </row>
    <row r="126" spans="1:10">
      <c r="A126" s="11"/>
      <c r="B126" s="11"/>
      <c r="C126" s="11"/>
      <c r="D126" s="11"/>
      <c r="E126" s="11"/>
      <c r="F126" s="11"/>
    </row>
    <row r="127" spans="1:10">
      <c r="A127" s="11"/>
      <c r="B127" s="11"/>
      <c r="C127" s="11"/>
      <c r="D127" s="11"/>
      <c r="E127" s="11"/>
      <c r="F127" s="11"/>
    </row>
    <row r="128" spans="1:10" ht="15">
      <c r="A128" s="407" t="s">
        <v>467</v>
      </c>
      <c r="B128" s="581"/>
      <c r="C128" s="581"/>
      <c r="D128" s="414" t="str">
        <f>'NAZWA JEDNOSTKI,SPORZĄDZIŁ,DATA'!I3</f>
        <v>2025-03-14</v>
      </c>
      <c r="E128" s="408"/>
      <c r="F128" s="408"/>
    </row>
    <row r="129" spans="1:6" ht="13.5" customHeight="1">
      <c r="A129" s="11" t="s">
        <v>440</v>
      </c>
      <c r="B129" s="404"/>
      <c r="C129" s="404"/>
      <c r="D129" s="404" t="s">
        <v>147</v>
      </c>
      <c r="E129" s="380"/>
      <c r="F129" s="380"/>
    </row>
    <row r="130" spans="1:6" ht="17.25" customHeight="1"/>
    <row r="134" spans="1:6" ht="15">
      <c r="B134"/>
    </row>
    <row r="135" spans="1:6" ht="15">
      <c r="B135"/>
    </row>
  </sheetData>
  <sheetProtection selectLockedCells="1" selectUnlockedCells="1"/>
  <mergeCells count="122">
    <mergeCell ref="B73:D73"/>
    <mergeCell ref="B74:D74"/>
    <mergeCell ref="B79:D79"/>
    <mergeCell ref="B99:D99"/>
    <mergeCell ref="B100:D100"/>
    <mergeCell ref="B101:D101"/>
    <mergeCell ref="B102:D102"/>
    <mergeCell ref="B103:D103"/>
    <mergeCell ref="B54:D54"/>
    <mergeCell ref="B80:D80"/>
    <mergeCell ref="B75:D75"/>
    <mergeCell ref="B76:D76"/>
    <mergeCell ref="B70:D70"/>
    <mergeCell ref="B68:D68"/>
    <mergeCell ref="B69:D69"/>
    <mergeCell ref="B77:D77"/>
    <mergeCell ref="B95:D95"/>
    <mergeCell ref="B96:D96"/>
    <mergeCell ref="B97:D97"/>
    <mergeCell ref="B98:D98"/>
    <mergeCell ref="B71:D71"/>
    <mergeCell ref="B72:D72"/>
    <mergeCell ref="B67:D67"/>
    <mergeCell ref="B64:D64"/>
    <mergeCell ref="B106:D106"/>
    <mergeCell ref="B114:D114"/>
    <mergeCell ref="B115:D115"/>
    <mergeCell ref="B116:D116"/>
    <mergeCell ref="B78:D78"/>
    <mergeCell ref="B81:D81"/>
    <mergeCell ref="B82:D82"/>
    <mergeCell ref="B104:D104"/>
    <mergeCell ref="B107:D107"/>
    <mergeCell ref="B111:D111"/>
    <mergeCell ref="B112:D112"/>
    <mergeCell ref="B83:D83"/>
    <mergeCell ref="B84:D84"/>
    <mergeCell ref="B85:D85"/>
    <mergeCell ref="B86:D86"/>
    <mergeCell ref="B87:D87"/>
    <mergeCell ref="B105:D105"/>
    <mergeCell ref="B88:D88"/>
    <mergeCell ref="B89:D89"/>
    <mergeCell ref="B90:D90"/>
    <mergeCell ref="B91:D91"/>
    <mergeCell ref="B92:D92"/>
    <mergeCell ref="B93:D93"/>
    <mergeCell ref="B94:D94"/>
    <mergeCell ref="E1:F1"/>
    <mergeCell ref="E2:F2"/>
    <mergeCell ref="A5:F5"/>
    <mergeCell ref="A6:D6"/>
    <mergeCell ref="B7:D7"/>
    <mergeCell ref="A1:D2"/>
    <mergeCell ref="B42:D42"/>
    <mergeCell ref="B31:D31"/>
    <mergeCell ref="B34:D34"/>
    <mergeCell ref="B35:D35"/>
    <mergeCell ref="B36:D36"/>
    <mergeCell ref="B9:D9"/>
    <mergeCell ref="B18:D18"/>
    <mergeCell ref="B19:D19"/>
    <mergeCell ref="B20:D20"/>
    <mergeCell ref="B23:D23"/>
    <mergeCell ref="B10:D10"/>
    <mergeCell ref="B13:D13"/>
    <mergeCell ref="B14:D14"/>
    <mergeCell ref="B15:D15"/>
    <mergeCell ref="B11:D11"/>
    <mergeCell ref="B12:D12"/>
    <mergeCell ref="B16:D16"/>
    <mergeCell ref="B17:D17"/>
    <mergeCell ref="B21:D21"/>
    <mergeCell ref="B22:D22"/>
    <mergeCell ref="B28:D28"/>
    <mergeCell ref="B60:D60"/>
    <mergeCell ref="B30:D30"/>
    <mergeCell ref="B61:D61"/>
    <mergeCell ref="B62:D62"/>
    <mergeCell ref="B24:D24"/>
    <mergeCell ref="B25:D25"/>
    <mergeCell ref="B45:D45"/>
    <mergeCell ref="B55:D55"/>
    <mergeCell ref="B56:D56"/>
    <mergeCell ref="B57:D57"/>
    <mergeCell ref="B43:D43"/>
    <mergeCell ref="B44:D44"/>
    <mergeCell ref="B58:D58"/>
    <mergeCell ref="B59:D59"/>
    <mergeCell ref="B46:D46"/>
    <mergeCell ref="B47:D47"/>
    <mergeCell ref="B48:D48"/>
    <mergeCell ref="B52:D52"/>
    <mergeCell ref="B53:D53"/>
    <mergeCell ref="B65:D65"/>
    <mergeCell ref="B66:D66"/>
    <mergeCell ref="B29:D29"/>
    <mergeCell ref="B26:D26"/>
    <mergeCell ref="B27:D27"/>
    <mergeCell ref="B41:D41"/>
    <mergeCell ref="B37:D37"/>
    <mergeCell ref="B32:D32"/>
    <mergeCell ref="B33:D33"/>
    <mergeCell ref="B39:D39"/>
    <mergeCell ref="B38:D38"/>
    <mergeCell ref="B63:D63"/>
    <mergeCell ref="B49:D49"/>
    <mergeCell ref="B50:D50"/>
    <mergeCell ref="B51:D51"/>
    <mergeCell ref="B128:C128"/>
    <mergeCell ref="B119:D119"/>
    <mergeCell ref="B108:D108"/>
    <mergeCell ref="B109:D109"/>
    <mergeCell ref="B120:D120"/>
    <mergeCell ref="B121:D121"/>
    <mergeCell ref="B122:D122"/>
    <mergeCell ref="B110:D110"/>
    <mergeCell ref="B113:D113"/>
    <mergeCell ref="B117:D117"/>
    <mergeCell ref="B118:D118"/>
    <mergeCell ref="B123:D123"/>
    <mergeCell ref="B124:D124"/>
  </mergeCells>
  <printOptions horizontalCentered="1" verticalCentered="1"/>
  <pageMargins left="0.74803149606299213" right="0.74803149606299213" top="0.39370078740157483" bottom="0.39370078740157483" header="0.51181102362204722" footer="0.51181102362204722"/>
  <pageSetup paperSize="9" scale="77" firstPageNumber="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8"/>
  <sheetViews>
    <sheetView zoomScale="75" zoomScaleNormal="75" zoomScaleSheetLayoutView="100" workbookViewId="0">
      <selection activeCell="B1" sqref="B1:C2"/>
    </sheetView>
  </sheetViews>
  <sheetFormatPr defaultRowHeight="15"/>
  <cols>
    <col min="1" max="1" width="3" customWidth="1"/>
    <col min="2" max="2" width="5.7109375" customWidth="1"/>
    <col min="3" max="3" width="47.85546875" customWidth="1"/>
    <col min="4" max="4" width="20.28515625" customWidth="1"/>
    <col min="5" max="5" width="11.85546875" customWidth="1"/>
    <col min="6" max="8" width="16.7109375" customWidth="1"/>
    <col min="9" max="9" width="13" customWidth="1"/>
    <col min="10" max="12" width="16.7109375" customWidth="1"/>
    <col min="13" max="13" width="18.7109375" customWidth="1"/>
    <col min="14" max="14" width="21.140625" customWidth="1"/>
    <col min="258" max="258" width="5.7109375" customWidth="1"/>
    <col min="259" max="259" width="47.85546875" customWidth="1"/>
    <col min="260" max="260" width="17.140625" customWidth="1"/>
    <col min="261" max="261" width="12.28515625" customWidth="1"/>
    <col min="262" max="262" width="14.42578125" customWidth="1"/>
    <col min="263" max="263" width="16.140625" customWidth="1"/>
    <col min="264" max="264" width="9.7109375" customWidth="1"/>
    <col min="265" max="265" width="13.28515625" customWidth="1"/>
    <col min="266" max="266" width="12.140625" customWidth="1"/>
    <col min="267" max="267" width="16.28515625" customWidth="1"/>
    <col min="268" max="268" width="11.42578125" customWidth="1"/>
    <col min="269" max="269" width="17.140625" customWidth="1"/>
    <col min="514" max="514" width="5.7109375" customWidth="1"/>
    <col min="515" max="515" width="47.85546875" customWidth="1"/>
    <col min="516" max="516" width="17.140625" customWidth="1"/>
    <col min="517" max="517" width="12.28515625" customWidth="1"/>
    <col min="518" max="518" width="14.42578125" customWidth="1"/>
    <col min="519" max="519" width="16.140625" customWidth="1"/>
    <col min="520" max="520" width="9.7109375" customWidth="1"/>
    <col min="521" max="521" width="13.28515625" customWidth="1"/>
    <col min="522" max="522" width="12.140625" customWidth="1"/>
    <col min="523" max="523" width="16.28515625" customWidth="1"/>
    <col min="524" max="524" width="11.42578125" customWidth="1"/>
    <col min="525" max="525" width="17.140625" customWidth="1"/>
    <col min="770" max="770" width="5.7109375" customWidth="1"/>
    <col min="771" max="771" width="47.85546875" customWidth="1"/>
    <col min="772" max="772" width="17.140625" customWidth="1"/>
    <col min="773" max="773" width="12.28515625" customWidth="1"/>
    <col min="774" max="774" width="14.42578125" customWidth="1"/>
    <col min="775" max="775" width="16.140625" customWidth="1"/>
    <col min="776" max="776" width="9.7109375" customWidth="1"/>
    <col min="777" max="777" width="13.28515625" customWidth="1"/>
    <col min="778" max="778" width="12.140625" customWidth="1"/>
    <col min="779" max="779" width="16.28515625" customWidth="1"/>
    <col min="780" max="780" width="11.42578125" customWidth="1"/>
    <col min="781" max="781" width="17.140625" customWidth="1"/>
    <col min="1026" max="1026" width="5.7109375" customWidth="1"/>
    <col min="1027" max="1027" width="47.85546875" customWidth="1"/>
    <col min="1028" max="1028" width="17.140625" customWidth="1"/>
    <col min="1029" max="1029" width="12.28515625" customWidth="1"/>
    <col min="1030" max="1030" width="14.42578125" customWidth="1"/>
    <col min="1031" max="1031" width="16.140625" customWidth="1"/>
    <col min="1032" max="1032" width="9.7109375" customWidth="1"/>
    <col min="1033" max="1033" width="13.28515625" customWidth="1"/>
    <col min="1034" max="1034" width="12.140625" customWidth="1"/>
    <col min="1035" max="1035" width="16.28515625" customWidth="1"/>
    <col min="1036" max="1036" width="11.42578125" customWidth="1"/>
    <col min="1037" max="1037" width="17.140625" customWidth="1"/>
    <col min="1282" max="1282" width="5.7109375" customWidth="1"/>
    <col min="1283" max="1283" width="47.85546875" customWidth="1"/>
    <col min="1284" max="1284" width="17.140625" customWidth="1"/>
    <col min="1285" max="1285" width="12.28515625" customWidth="1"/>
    <col min="1286" max="1286" width="14.42578125" customWidth="1"/>
    <col min="1287" max="1287" width="16.140625" customWidth="1"/>
    <col min="1288" max="1288" width="9.7109375" customWidth="1"/>
    <col min="1289" max="1289" width="13.28515625" customWidth="1"/>
    <col min="1290" max="1290" width="12.140625" customWidth="1"/>
    <col min="1291" max="1291" width="16.28515625" customWidth="1"/>
    <col min="1292" max="1292" width="11.42578125" customWidth="1"/>
    <col min="1293" max="1293" width="17.140625" customWidth="1"/>
    <col min="1538" max="1538" width="5.7109375" customWidth="1"/>
    <col min="1539" max="1539" width="47.85546875" customWidth="1"/>
    <col min="1540" max="1540" width="17.140625" customWidth="1"/>
    <col min="1541" max="1541" width="12.28515625" customWidth="1"/>
    <col min="1542" max="1542" width="14.42578125" customWidth="1"/>
    <col min="1543" max="1543" width="16.140625" customWidth="1"/>
    <col min="1544" max="1544" width="9.7109375" customWidth="1"/>
    <col min="1545" max="1545" width="13.28515625" customWidth="1"/>
    <col min="1546" max="1546" width="12.140625" customWidth="1"/>
    <col min="1547" max="1547" width="16.28515625" customWidth="1"/>
    <col min="1548" max="1548" width="11.42578125" customWidth="1"/>
    <col min="1549" max="1549" width="17.140625" customWidth="1"/>
    <col min="1794" max="1794" width="5.7109375" customWidth="1"/>
    <col min="1795" max="1795" width="47.85546875" customWidth="1"/>
    <col min="1796" max="1796" width="17.140625" customWidth="1"/>
    <col min="1797" max="1797" width="12.28515625" customWidth="1"/>
    <col min="1798" max="1798" width="14.42578125" customWidth="1"/>
    <col min="1799" max="1799" width="16.140625" customWidth="1"/>
    <col min="1800" max="1800" width="9.7109375" customWidth="1"/>
    <col min="1801" max="1801" width="13.28515625" customWidth="1"/>
    <col min="1802" max="1802" width="12.140625" customWidth="1"/>
    <col min="1803" max="1803" width="16.28515625" customWidth="1"/>
    <col min="1804" max="1804" width="11.42578125" customWidth="1"/>
    <col min="1805" max="1805" width="17.140625" customWidth="1"/>
    <col min="2050" max="2050" width="5.7109375" customWidth="1"/>
    <col min="2051" max="2051" width="47.85546875" customWidth="1"/>
    <col min="2052" max="2052" width="17.140625" customWidth="1"/>
    <col min="2053" max="2053" width="12.28515625" customWidth="1"/>
    <col min="2054" max="2054" width="14.42578125" customWidth="1"/>
    <col min="2055" max="2055" width="16.140625" customWidth="1"/>
    <col min="2056" max="2056" width="9.7109375" customWidth="1"/>
    <col min="2057" max="2057" width="13.28515625" customWidth="1"/>
    <col min="2058" max="2058" width="12.140625" customWidth="1"/>
    <col min="2059" max="2059" width="16.28515625" customWidth="1"/>
    <col min="2060" max="2060" width="11.42578125" customWidth="1"/>
    <col min="2061" max="2061" width="17.140625" customWidth="1"/>
    <col min="2306" max="2306" width="5.7109375" customWidth="1"/>
    <col min="2307" max="2307" width="47.85546875" customWidth="1"/>
    <col min="2308" max="2308" width="17.140625" customWidth="1"/>
    <col min="2309" max="2309" width="12.28515625" customWidth="1"/>
    <col min="2310" max="2310" width="14.42578125" customWidth="1"/>
    <col min="2311" max="2311" width="16.140625" customWidth="1"/>
    <col min="2312" max="2312" width="9.7109375" customWidth="1"/>
    <col min="2313" max="2313" width="13.28515625" customWidth="1"/>
    <col min="2314" max="2314" width="12.140625" customWidth="1"/>
    <col min="2315" max="2315" width="16.28515625" customWidth="1"/>
    <col min="2316" max="2316" width="11.42578125" customWidth="1"/>
    <col min="2317" max="2317" width="17.140625" customWidth="1"/>
    <col min="2562" max="2562" width="5.7109375" customWidth="1"/>
    <col min="2563" max="2563" width="47.85546875" customWidth="1"/>
    <col min="2564" max="2564" width="17.140625" customWidth="1"/>
    <col min="2565" max="2565" width="12.28515625" customWidth="1"/>
    <col min="2566" max="2566" width="14.42578125" customWidth="1"/>
    <col min="2567" max="2567" width="16.140625" customWidth="1"/>
    <col min="2568" max="2568" width="9.7109375" customWidth="1"/>
    <col min="2569" max="2569" width="13.28515625" customWidth="1"/>
    <col min="2570" max="2570" width="12.140625" customWidth="1"/>
    <col min="2571" max="2571" width="16.28515625" customWidth="1"/>
    <col min="2572" max="2572" width="11.42578125" customWidth="1"/>
    <col min="2573" max="2573" width="17.140625" customWidth="1"/>
    <col min="2818" max="2818" width="5.7109375" customWidth="1"/>
    <col min="2819" max="2819" width="47.85546875" customWidth="1"/>
    <col min="2820" max="2820" width="17.140625" customWidth="1"/>
    <col min="2821" max="2821" width="12.28515625" customWidth="1"/>
    <col min="2822" max="2822" width="14.42578125" customWidth="1"/>
    <col min="2823" max="2823" width="16.140625" customWidth="1"/>
    <col min="2824" max="2824" width="9.7109375" customWidth="1"/>
    <col min="2825" max="2825" width="13.28515625" customWidth="1"/>
    <col min="2826" max="2826" width="12.140625" customWidth="1"/>
    <col min="2827" max="2827" width="16.28515625" customWidth="1"/>
    <col min="2828" max="2828" width="11.42578125" customWidth="1"/>
    <col min="2829" max="2829" width="17.140625" customWidth="1"/>
    <col min="3074" max="3074" width="5.7109375" customWidth="1"/>
    <col min="3075" max="3075" width="47.85546875" customWidth="1"/>
    <col min="3076" max="3076" width="17.140625" customWidth="1"/>
    <col min="3077" max="3077" width="12.28515625" customWidth="1"/>
    <col min="3078" max="3078" width="14.42578125" customWidth="1"/>
    <col min="3079" max="3079" width="16.140625" customWidth="1"/>
    <col min="3080" max="3080" width="9.7109375" customWidth="1"/>
    <col min="3081" max="3081" width="13.28515625" customWidth="1"/>
    <col min="3082" max="3082" width="12.140625" customWidth="1"/>
    <col min="3083" max="3083" width="16.28515625" customWidth="1"/>
    <col min="3084" max="3084" width="11.42578125" customWidth="1"/>
    <col min="3085" max="3085" width="17.140625" customWidth="1"/>
    <col min="3330" max="3330" width="5.7109375" customWidth="1"/>
    <col min="3331" max="3331" width="47.85546875" customWidth="1"/>
    <col min="3332" max="3332" width="17.140625" customWidth="1"/>
    <col min="3333" max="3333" width="12.28515625" customWidth="1"/>
    <col min="3334" max="3334" width="14.42578125" customWidth="1"/>
    <col min="3335" max="3335" width="16.140625" customWidth="1"/>
    <col min="3336" max="3336" width="9.7109375" customWidth="1"/>
    <col min="3337" max="3337" width="13.28515625" customWidth="1"/>
    <col min="3338" max="3338" width="12.140625" customWidth="1"/>
    <col min="3339" max="3339" width="16.28515625" customWidth="1"/>
    <col min="3340" max="3340" width="11.42578125" customWidth="1"/>
    <col min="3341" max="3341" width="17.140625" customWidth="1"/>
    <col min="3586" max="3586" width="5.7109375" customWidth="1"/>
    <col min="3587" max="3587" width="47.85546875" customWidth="1"/>
    <col min="3588" max="3588" width="17.140625" customWidth="1"/>
    <col min="3589" max="3589" width="12.28515625" customWidth="1"/>
    <col min="3590" max="3590" width="14.42578125" customWidth="1"/>
    <col min="3591" max="3591" width="16.140625" customWidth="1"/>
    <col min="3592" max="3592" width="9.7109375" customWidth="1"/>
    <col min="3593" max="3593" width="13.28515625" customWidth="1"/>
    <col min="3594" max="3594" width="12.140625" customWidth="1"/>
    <col min="3595" max="3595" width="16.28515625" customWidth="1"/>
    <col min="3596" max="3596" width="11.42578125" customWidth="1"/>
    <col min="3597" max="3597" width="17.140625" customWidth="1"/>
    <col min="3842" max="3842" width="5.7109375" customWidth="1"/>
    <col min="3843" max="3843" width="47.85546875" customWidth="1"/>
    <col min="3844" max="3844" width="17.140625" customWidth="1"/>
    <col min="3845" max="3845" width="12.28515625" customWidth="1"/>
    <col min="3846" max="3846" width="14.42578125" customWidth="1"/>
    <col min="3847" max="3847" width="16.140625" customWidth="1"/>
    <col min="3848" max="3848" width="9.7109375" customWidth="1"/>
    <col min="3849" max="3849" width="13.28515625" customWidth="1"/>
    <col min="3850" max="3850" width="12.140625" customWidth="1"/>
    <col min="3851" max="3851" width="16.28515625" customWidth="1"/>
    <col min="3852" max="3852" width="11.42578125" customWidth="1"/>
    <col min="3853" max="3853" width="17.140625" customWidth="1"/>
    <col min="4098" max="4098" width="5.7109375" customWidth="1"/>
    <col min="4099" max="4099" width="47.85546875" customWidth="1"/>
    <col min="4100" max="4100" width="17.140625" customWidth="1"/>
    <col min="4101" max="4101" width="12.28515625" customWidth="1"/>
    <col min="4102" max="4102" width="14.42578125" customWidth="1"/>
    <col min="4103" max="4103" width="16.140625" customWidth="1"/>
    <col min="4104" max="4104" width="9.7109375" customWidth="1"/>
    <col min="4105" max="4105" width="13.28515625" customWidth="1"/>
    <col min="4106" max="4106" width="12.140625" customWidth="1"/>
    <col min="4107" max="4107" width="16.28515625" customWidth="1"/>
    <col min="4108" max="4108" width="11.42578125" customWidth="1"/>
    <col min="4109" max="4109" width="17.140625" customWidth="1"/>
    <col min="4354" max="4354" width="5.7109375" customWidth="1"/>
    <col min="4355" max="4355" width="47.85546875" customWidth="1"/>
    <col min="4356" max="4356" width="17.140625" customWidth="1"/>
    <col min="4357" max="4357" width="12.28515625" customWidth="1"/>
    <col min="4358" max="4358" width="14.42578125" customWidth="1"/>
    <col min="4359" max="4359" width="16.140625" customWidth="1"/>
    <col min="4360" max="4360" width="9.7109375" customWidth="1"/>
    <col min="4361" max="4361" width="13.28515625" customWidth="1"/>
    <col min="4362" max="4362" width="12.140625" customWidth="1"/>
    <col min="4363" max="4363" width="16.28515625" customWidth="1"/>
    <col min="4364" max="4364" width="11.42578125" customWidth="1"/>
    <col min="4365" max="4365" width="17.140625" customWidth="1"/>
    <col min="4610" max="4610" width="5.7109375" customWidth="1"/>
    <col min="4611" max="4611" width="47.85546875" customWidth="1"/>
    <col min="4612" max="4612" width="17.140625" customWidth="1"/>
    <col min="4613" max="4613" width="12.28515625" customWidth="1"/>
    <col min="4614" max="4614" width="14.42578125" customWidth="1"/>
    <col min="4615" max="4615" width="16.140625" customWidth="1"/>
    <col min="4616" max="4616" width="9.7109375" customWidth="1"/>
    <col min="4617" max="4617" width="13.28515625" customWidth="1"/>
    <col min="4618" max="4618" width="12.140625" customWidth="1"/>
    <col min="4619" max="4619" width="16.28515625" customWidth="1"/>
    <col min="4620" max="4620" width="11.42578125" customWidth="1"/>
    <col min="4621" max="4621" width="17.140625" customWidth="1"/>
    <col min="4866" max="4866" width="5.7109375" customWidth="1"/>
    <col min="4867" max="4867" width="47.85546875" customWidth="1"/>
    <col min="4868" max="4868" width="17.140625" customWidth="1"/>
    <col min="4869" max="4869" width="12.28515625" customWidth="1"/>
    <col min="4870" max="4870" width="14.42578125" customWidth="1"/>
    <col min="4871" max="4871" width="16.140625" customWidth="1"/>
    <col min="4872" max="4872" width="9.7109375" customWidth="1"/>
    <col min="4873" max="4873" width="13.28515625" customWidth="1"/>
    <col min="4874" max="4874" width="12.140625" customWidth="1"/>
    <col min="4875" max="4875" width="16.28515625" customWidth="1"/>
    <col min="4876" max="4876" width="11.42578125" customWidth="1"/>
    <col min="4877" max="4877" width="17.140625" customWidth="1"/>
    <col min="5122" max="5122" width="5.7109375" customWidth="1"/>
    <col min="5123" max="5123" width="47.85546875" customWidth="1"/>
    <col min="5124" max="5124" width="17.140625" customWidth="1"/>
    <col min="5125" max="5125" width="12.28515625" customWidth="1"/>
    <col min="5126" max="5126" width="14.42578125" customWidth="1"/>
    <col min="5127" max="5127" width="16.140625" customWidth="1"/>
    <col min="5128" max="5128" width="9.7109375" customWidth="1"/>
    <col min="5129" max="5129" width="13.28515625" customWidth="1"/>
    <col min="5130" max="5130" width="12.140625" customWidth="1"/>
    <col min="5131" max="5131" width="16.28515625" customWidth="1"/>
    <col min="5132" max="5132" width="11.42578125" customWidth="1"/>
    <col min="5133" max="5133" width="17.140625" customWidth="1"/>
    <col min="5378" max="5378" width="5.7109375" customWidth="1"/>
    <col min="5379" max="5379" width="47.85546875" customWidth="1"/>
    <col min="5380" max="5380" width="17.140625" customWidth="1"/>
    <col min="5381" max="5381" width="12.28515625" customWidth="1"/>
    <col min="5382" max="5382" width="14.42578125" customWidth="1"/>
    <col min="5383" max="5383" width="16.140625" customWidth="1"/>
    <col min="5384" max="5384" width="9.7109375" customWidth="1"/>
    <col min="5385" max="5385" width="13.28515625" customWidth="1"/>
    <col min="5386" max="5386" width="12.140625" customWidth="1"/>
    <col min="5387" max="5387" width="16.28515625" customWidth="1"/>
    <col min="5388" max="5388" width="11.42578125" customWidth="1"/>
    <col min="5389" max="5389" width="17.140625" customWidth="1"/>
    <col min="5634" max="5634" width="5.7109375" customWidth="1"/>
    <col min="5635" max="5635" width="47.85546875" customWidth="1"/>
    <col min="5636" max="5636" width="17.140625" customWidth="1"/>
    <col min="5637" max="5637" width="12.28515625" customWidth="1"/>
    <col min="5638" max="5638" width="14.42578125" customWidth="1"/>
    <col min="5639" max="5639" width="16.140625" customWidth="1"/>
    <col min="5640" max="5640" width="9.7109375" customWidth="1"/>
    <col min="5641" max="5641" width="13.28515625" customWidth="1"/>
    <col min="5642" max="5642" width="12.140625" customWidth="1"/>
    <col min="5643" max="5643" width="16.28515625" customWidth="1"/>
    <col min="5644" max="5644" width="11.42578125" customWidth="1"/>
    <col min="5645" max="5645" width="17.140625" customWidth="1"/>
    <col min="5890" max="5890" width="5.7109375" customWidth="1"/>
    <col min="5891" max="5891" width="47.85546875" customWidth="1"/>
    <col min="5892" max="5892" width="17.140625" customWidth="1"/>
    <col min="5893" max="5893" width="12.28515625" customWidth="1"/>
    <col min="5894" max="5894" width="14.42578125" customWidth="1"/>
    <col min="5895" max="5895" width="16.140625" customWidth="1"/>
    <col min="5896" max="5896" width="9.7109375" customWidth="1"/>
    <col min="5897" max="5897" width="13.28515625" customWidth="1"/>
    <col min="5898" max="5898" width="12.140625" customWidth="1"/>
    <col min="5899" max="5899" width="16.28515625" customWidth="1"/>
    <col min="5900" max="5900" width="11.42578125" customWidth="1"/>
    <col min="5901" max="5901" width="17.140625" customWidth="1"/>
    <col min="6146" max="6146" width="5.7109375" customWidth="1"/>
    <col min="6147" max="6147" width="47.85546875" customWidth="1"/>
    <col min="6148" max="6148" width="17.140625" customWidth="1"/>
    <col min="6149" max="6149" width="12.28515625" customWidth="1"/>
    <col min="6150" max="6150" width="14.42578125" customWidth="1"/>
    <col min="6151" max="6151" width="16.140625" customWidth="1"/>
    <col min="6152" max="6152" width="9.7109375" customWidth="1"/>
    <col min="6153" max="6153" width="13.28515625" customWidth="1"/>
    <col min="6154" max="6154" width="12.140625" customWidth="1"/>
    <col min="6155" max="6155" width="16.28515625" customWidth="1"/>
    <col min="6156" max="6156" width="11.42578125" customWidth="1"/>
    <col min="6157" max="6157" width="17.140625" customWidth="1"/>
    <col min="6402" max="6402" width="5.7109375" customWidth="1"/>
    <col min="6403" max="6403" width="47.85546875" customWidth="1"/>
    <col min="6404" max="6404" width="17.140625" customWidth="1"/>
    <col min="6405" max="6405" width="12.28515625" customWidth="1"/>
    <col min="6406" max="6406" width="14.42578125" customWidth="1"/>
    <col min="6407" max="6407" width="16.140625" customWidth="1"/>
    <col min="6408" max="6408" width="9.7109375" customWidth="1"/>
    <col min="6409" max="6409" width="13.28515625" customWidth="1"/>
    <col min="6410" max="6410" width="12.140625" customWidth="1"/>
    <col min="6411" max="6411" width="16.28515625" customWidth="1"/>
    <col min="6412" max="6412" width="11.42578125" customWidth="1"/>
    <col min="6413" max="6413" width="17.140625" customWidth="1"/>
    <col min="6658" max="6658" width="5.7109375" customWidth="1"/>
    <col min="6659" max="6659" width="47.85546875" customWidth="1"/>
    <col min="6660" max="6660" width="17.140625" customWidth="1"/>
    <col min="6661" max="6661" width="12.28515625" customWidth="1"/>
    <col min="6662" max="6662" width="14.42578125" customWidth="1"/>
    <col min="6663" max="6663" width="16.140625" customWidth="1"/>
    <col min="6664" max="6664" width="9.7109375" customWidth="1"/>
    <col min="6665" max="6665" width="13.28515625" customWidth="1"/>
    <col min="6666" max="6666" width="12.140625" customWidth="1"/>
    <col min="6667" max="6667" width="16.28515625" customWidth="1"/>
    <col min="6668" max="6668" width="11.42578125" customWidth="1"/>
    <col min="6669" max="6669" width="17.140625" customWidth="1"/>
    <col min="6914" max="6914" width="5.7109375" customWidth="1"/>
    <col min="6915" max="6915" width="47.85546875" customWidth="1"/>
    <col min="6916" max="6916" width="17.140625" customWidth="1"/>
    <col min="6917" max="6917" width="12.28515625" customWidth="1"/>
    <col min="6918" max="6918" width="14.42578125" customWidth="1"/>
    <col min="6919" max="6919" width="16.140625" customWidth="1"/>
    <col min="6920" max="6920" width="9.7109375" customWidth="1"/>
    <col min="6921" max="6921" width="13.28515625" customWidth="1"/>
    <col min="6922" max="6922" width="12.140625" customWidth="1"/>
    <col min="6923" max="6923" width="16.28515625" customWidth="1"/>
    <col min="6924" max="6924" width="11.42578125" customWidth="1"/>
    <col min="6925" max="6925" width="17.140625" customWidth="1"/>
    <col min="7170" max="7170" width="5.7109375" customWidth="1"/>
    <col min="7171" max="7171" width="47.85546875" customWidth="1"/>
    <col min="7172" max="7172" width="17.140625" customWidth="1"/>
    <col min="7173" max="7173" width="12.28515625" customWidth="1"/>
    <col min="7174" max="7174" width="14.42578125" customWidth="1"/>
    <col min="7175" max="7175" width="16.140625" customWidth="1"/>
    <col min="7176" max="7176" width="9.7109375" customWidth="1"/>
    <col min="7177" max="7177" width="13.28515625" customWidth="1"/>
    <col min="7178" max="7178" width="12.140625" customWidth="1"/>
    <col min="7179" max="7179" width="16.28515625" customWidth="1"/>
    <col min="7180" max="7180" width="11.42578125" customWidth="1"/>
    <col min="7181" max="7181" width="17.140625" customWidth="1"/>
    <col min="7426" max="7426" width="5.7109375" customWidth="1"/>
    <col min="7427" max="7427" width="47.85546875" customWidth="1"/>
    <col min="7428" max="7428" width="17.140625" customWidth="1"/>
    <col min="7429" max="7429" width="12.28515625" customWidth="1"/>
    <col min="7430" max="7430" width="14.42578125" customWidth="1"/>
    <col min="7431" max="7431" width="16.140625" customWidth="1"/>
    <col min="7432" max="7432" width="9.7109375" customWidth="1"/>
    <col min="7433" max="7433" width="13.28515625" customWidth="1"/>
    <col min="7434" max="7434" width="12.140625" customWidth="1"/>
    <col min="7435" max="7435" width="16.28515625" customWidth="1"/>
    <col min="7436" max="7436" width="11.42578125" customWidth="1"/>
    <col min="7437" max="7437" width="17.140625" customWidth="1"/>
    <col min="7682" max="7682" width="5.7109375" customWidth="1"/>
    <col min="7683" max="7683" width="47.85546875" customWidth="1"/>
    <col min="7684" max="7684" width="17.140625" customWidth="1"/>
    <col min="7685" max="7685" width="12.28515625" customWidth="1"/>
    <col min="7686" max="7686" width="14.42578125" customWidth="1"/>
    <col min="7687" max="7687" width="16.140625" customWidth="1"/>
    <col min="7688" max="7688" width="9.7109375" customWidth="1"/>
    <col min="7689" max="7689" width="13.28515625" customWidth="1"/>
    <col min="7690" max="7690" width="12.140625" customWidth="1"/>
    <col min="7691" max="7691" width="16.28515625" customWidth="1"/>
    <col min="7692" max="7692" width="11.42578125" customWidth="1"/>
    <col min="7693" max="7693" width="17.140625" customWidth="1"/>
    <col min="7938" max="7938" width="5.7109375" customWidth="1"/>
    <col min="7939" max="7939" width="47.85546875" customWidth="1"/>
    <col min="7940" max="7940" width="17.140625" customWidth="1"/>
    <col min="7941" max="7941" width="12.28515625" customWidth="1"/>
    <col min="7942" max="7942" width="14.42578125" customWidth="1"/>
    <col min="7943" max="7943" width="16.140625" customWidth="1"/>
    <col min="7944" max="7944" width="9.7109375" customWidth="1"/>
    <col min="7945" max="7945" width="13.28515625" customWidth="1"/>
    <col min="7946" max="7946" width="12.140625" customWidth="1"/>
    <col min="7947" max="7947" width="16.28515625" customWidth="1"/>
    <col min="7948" max="7948" width="11.42578125" customWidth="1"/>
    <col min="7949" max="7949" width="17.140625" customWidth="1"/>
    <col min="8194" max="8194" width="5.7109375" customWidth="1"/>
    <col min="8195" max="8195" width="47.85546875" customWidth="1"/>
    <col min="8196" max="8196" width="17.140625" customWidth="1"/>
    <col min="8197" max="8197" width="12.28515625" customWidth="1"/>
    <col min="8198" max="8198" width="14.42578125" customWidth="1"/>
    <col min="8199" max="8199" width="16.140625" customWidth="1"/>
    <col min="8200" max="8200" width="9.7109375" customWidth="1"/>
    <col min="8201" max="8201" width="13.28515625" customWidth="1"/>
    <col min="8202" max="8202" width="12.140625" customWidth="1"/>
    <col min="8203" max="8203" width="16.28515625" customWidth="1"/>
    <col min="8204" max="8204" width="11.42578125" customWidth="1"/>
    <col min="8205" max="8205" width="17.140625" customWidth="1"/>
    <col min="8450" max="8450" width="5.7109375" customWidth="1"/>
    <col min="8451" max="8451" width="47.85546875" customWidth="1"/>
    <col min="8452" max="8452" width="17.140625" customWidth="1"/>
    <col min="8453" max="8453" width="12.28515625" customWidth="1"/>
    <col min="8454" max="8454" width="14.42578125" customWidth="1"/>
    <col min="8455" max="8455" width="16.140625" customWidth="1"/>
    <col min="8456" max="8456" width="9.7109375" customWidth="1"/>
    <col min="8457" max="8457" width="13.28515625" customWidth="1"/>
    <col min="8458" max="8458" width="12.140625" customWidth="1"/>
    <col min="8459" max="8459" width="16.28515625" customWidth="1"/>
    <col min="8460" max="8460" width="11.42578125" customWidth="1"/>
    <col min="8461" max="8461" width="17.140625" customWidth="1"/>
    <col min="8706" max="8706" width="5.7109375" customWidth="1"/>
    <col min="8707" max="8707" width="47.85546875" customWidth="1"/>
    <col min="8708" max="8708" width="17.140625" customWidth="1"/>
    <col min="8709" max="8709" width="12.28515625" customWidth="1"/>
    <col min="8710" max="8710" width="14.42578125" customWidth="1"/>
    <col min="8711" max="8711" width="16.140625" customWidth="1"/>
    <col min="8712" max="8712" width="9.7109375" customWidth="1"/>
    <col min="8713" max="8713" width="13.28515625" customWidth="1"/>
    <col min="8714" max="8714" width="12.140625" customWidth="1"/>
    <col min="8715" max="8715" width="16.28515625" customWidth="1"/>
    <col min="8716" max="8716" width="11.42578125" customWidth="1"/>
    <col min="8717" max="8717" width="17.140625" customWidth="1"/>
    <col min="8962" max="8962" width="5.7109375" customWidth="1"/>
    <col min="8963" max="8963" width="47.85546875" customWidth="1"/>
    <col min="8964" max="8964" width="17.140625" customWidth="1"/>
    <col min="8965" max="8965" width="12.28515625" customWidth="1"/>
    <col min="8966" max="8966" width="14.42578125" customWidth="1"/>
    <col min="8967" max="8967" width="16.140625" customWidth="1"/>
    <col min="8968" max="8968" width="9.7109375" customWidth="1"/>
    <col min="8969" max="8969" width="13.28515625" customWidth="1"/>
    <col min="8970" max="8970" width="12.140625" customWidth="1"/>
    <col min="8971" max="8971" width="16.28515625" customWidth="1"/>
    <col min="8972" max="8972" width="11.42578125" customWidth="1"/>
    <col min="8973" max="8973" width="17.140625" customWidth="1"/>
    <col min="9218" max="9218" width="5.7109375" customWidth="1"/>
    <col min="9219" max="9219" width="47.85546875" customWidth="1"/>
    <col min="9220" max="9220" width="17.140625" customWidth="1"/>
    <col min="9221" max="9221" width="12.28515625" customWidth="1"/>
    <col min="9222" max="9222" width="14.42578125" customWidth="1"/>
    <col min="9223" max="9223" width="16.140625" customWidth="1"/>
    <col min="9224" max="9224" width="9.7109375" customWidth="1"/>
    <col min="9225" max="9225" width="13.28515625" customWidth="1"/>
    <col min="9226" max="9226" width="12.140625" customWidth="1"/>
    <col min="9227" max="9227" width="16.28515625" customWidth="1"/>
    <col min="9228" max="9228" width="11.42578125" customWidth="1"/>
    <col min="9229" max="9229" width="17.140625" customWidth="1"/>
    <col min="9474" max="9474" width="5.7109375" customWidth="1"/>
    <col min="9475" max="9475" width="47.85546875" customWidth="1"/>
    <col min="9476" max="9476" width="17.140625" customWidth="1"/>
    <col min="9477" max="9477" width="12.28515625" customWidth="1"/>
    <col min="9478" max="9478" width="14.42578125" customWidth="1"/>
    <col min="9479" max="9479" width="16.140625" customWidth="1"/>
    <col min="9480" max="9480" width="9.7109375" customWidth="1"/>
    <col min="9481" max="9481" width="13.28515625" customWidth="1"/>
    <col min="9482" max="9482" width="12.140625" customWidth="1"/>
    <col min="9483" max="9483" width="16.28515625" customWidth="1"/>
    <col min="9484" max="9484" width="11.42578125" customWidth="1"/>
    <col min="9485" max="9485" width="17.140625" customWidth="1"/>
    <col min="9730" max="9730" width="5.7109375" customWidth="1"/>
    <col min="9731" max="9731" width="47.85546875" customWidth="1"/>
    <col min="9732" max="9732" width="17.140625" customWidth="1"/>
    <col min="9733" max="9733" width="12.28515625" customWidth="1"/>
    <col min="9734" max="9734" width="14.42578125" customWidth="1"/>
    <col min="9735" max="9735" width="16.140625" customWidth="1"/>
    <col min="9736" max="9736" width="9.7109375" customWidth="1"/>
    <col min="9737" max="9737" width="13.28515625" customWidth="1"/>
    <col min="9738" max="9738" width="12.140625" customWidth="1"/>
    <col min="9739" max="9739" width="16.28515625" customWidth="1"/>
    <col min="9740" max="9740" width="11.42578125" customWidth="1"/>
    <col min="9741" max="9741" width="17.140625" customWidth="1"/>
    <col min="9986" max="9986" width="5.7109375" customWidth="1"/>
    <col min="9987" max="9987" width="47.85546875" customWidth="1"/>
    <col min="9988" max="9988" width="17.140625" customWidth="1"/>
    <col min="9989" max="9989" width="12.28515625" customWidth="1"/>
    <col min="9990" max="9990" width="14.42578125" customWidth="1"/>
    <col min="9991" max="9991" width="16.140625" customWidth="1"/>
    <col min="9992" max="9992" width="9.7109375" customWidth="1"/>
    <col min="9993" max="9993" width="13.28515625" customWidth="1"/>
    <col min="9994" max="9994" width="12.140625" customWidth="1"/>
    <col min="9995" max="9995" width="16.28515625" customWidth="1"/>
    <col min="9996" max="9996" width="11.42578125" customWidth="1"/>
    <col min="9997" max="9997" width="17.140625" customWidth="1"/>
    <col min="10242" max="10242" width="5.7109375" customWidth="1"/>
    <col min="10243" max="10243" width="47.85546875" customWidth="1"/>
    <col min="10244" max="10244" width="17.140625" customWidth="1"/>
    <col min="10245" max="10245" width="12.28515625" customWidth="1"/>
    <col min="10246" max="10246" width="14.42578125" customWidth="1"/>
    <col min="10247" max="10247" width="16.140625" customWidth="1"/>
    <col min="10248" max="10248" width="9.7109375" customWidth="1"/>
    <col min="10249" max="10249" width="13.28515625" customWidth="1"/>
    <col min="10250" max="10250" width="12.140625" customWidth="1"/>
    <col min="10251" max="10251" width="16.28515625" customWidth="1"/>
    <col min="10252" max="10252" width="11.42578125" customWidth="1"/>
    <col min="10253" max="10253" width="17.140625" customWidth="1"/>
    <col min="10498" max="10498" width="5.7109375" customWidth="1"/>
    <col min="10499" max="10499" width="47.85546875" customWidth="1"/>
    <col min="10500" max="10500" width="17.140625" customWidth="1"/>
    <col min="10501" max="10501" width="12.28515625" customWidth="1"/>
    <col min="10502" max="10502" width="14.42578125" customWidth="1"/>
    <col min="10503" max="10503" width="16.140625" customWidth="1"/>
    <col min="10504" max="10504" width="9.7109375" customWidth="1"/>
    <col min="10505" max="10505" width="13.28515625" customWidth="1"/>
    <col min="10506" max="10506" width="12.140625" customWidth="1"/>
    <col min="10507" max="10507" width="16.28515625" customWidth="1"/>
    <col min="10508" max="10508" width="11.42578125" customWidth="1"/>
    <col min="10509" max="10509" width="17.140625" customWidth="1"/>
    <col min="10754" max="10754" width="5.7109375" customWidth="1"/>
    <col min="10755" max="10755" width="47.85546875" customWidth="1"/>
    <col min="10756" max="10756" width="17.140625" customWidth="1"/>
    <col min="10757" max="10757" width="12.28515625" customWidth="1"/>
    <col min="10758" max="10758" width="14.42578125" customWidth="1"/>
    <col min="10759" max="10759" width="16.140625" customWidth="1"/>
    <col min="10760" max="10760" width="9.7109375" customWidth="1"/>
    <col min="10761" max="10761" width="13.28515625" customWidth="1"/>
    <col min="10762" max="10762" width="12.140625" customWidth="1"/>
    <col min="10763" max="10763" width="16.28515625" customWidth="1"/>
    <col min="10764" max="10764" width="11.42578125" customWidth="1"/>
    <col min="10765" max="10765" width="17.140625" customWidth="1"/>
    <col min="11010" max="11010" width="5.7109375" customWidth="1"/>
    <col min="11011" max="11011" width="47.85546875" customWidth="1"/>
    <col min="11012" max="11012" width="17.140625" customWidth="1"/>
    <col min="11013" max="11013" width="12.28515625" customWidth="1"/>
    <col min="11014" max="11014" width="14.42578125" customWidth="1"/>
    <col min="11015" max="11015" width="16.140625" customWidth="1"/>
    <col min="11016" max="11016" width="9.7109375" customWidth="1"/>
    <col min="11017" max="11017" width="13.28515625" customWidth="1"/>
    <col min="11018" max="11018" width="12.140625" customWidth="1"/>
    <col min="11019" max="11019" width="16.28515625" customWidth="1"/>
    <col min="11020" max="11020" width="11.42578125" customWidth="1"/>
    <col min="11021" max="11021" width="17.140625" customWidth="1"/>
    <col min="11266" max="11266" width="5.7109375" customWidth="1"/>
    <col min="11267" max="11267" width="47.85546875" customWidth="1"/>
    <col min="11268" max="11268" width="17.140625" customWidth="1"/>
    <col min="11269" max="11269" width="12.28515625" customWidth="1"/>
    <col min="11270" max="11270" width="14.42578125" customWidth="1"/>
    <col min="11271" max="11271" width="16.140625" customWidth="1"/>
    <col min="11272" max="11272" width="9.7109375" customWidth="1"/>
    <col min="11273" max="11273" width="13.28515625" customWidth="1"/>
    <col min="11274" max="11274" width="12.140625" customWidth="1"/>
    <col min="11275" max="11275" width="16.28515625" customWidth="1"/>
    <col min="11276" max="11276" width="11.42578125" customWidth="1"/>
    <col min="11277" max="11277" width="17.140625" customWidth="1"/>
    <col min="11522" max="11522" width="5.7109375" customWidth="1"/>
    <col min="11523" max="11523" width="47.85546875" customWidth="1"/>
    <col min="11524" max="11524" width="17.140625" customWidth="1"/>
    <col min="11525" max="11525" width="12.28515625" customWidth="1"/>
    <col min="11526" max="11526" width="14.42578125" customWidth="1"/>
    <col min="11527" max="11527" width="16.140625" customWidth="1"/>
    <col min="11528" max="11528" width="9.7109375" customWidth="1"/>
    <col min="11529" max="11529" width="13.28515625" customWidth="1"/>
    <col min="11530" max="11530" width="12.140625" customWidth="1"/>
    <col min="11531" max="11531" width="16.28515625" customWidth="1"/>
    <col min="11532" max="11532" width="11.42578125" customWidth="1"/>
    <col min="11533" max="11533" width="17.140625" customWidth="1"/>
    <col min="11778" max="11778" width="5.7109375" customWidth="1"/>
    <col min="11779" max="11779" width="47.85546875" customWidth="1"/>
    <col min="11780" max="11780" width="17.140625" customWidth="1"/>
    <col min="11781" max="11781" width="12.28515625" customWidth="1"/>
    <col min="11782" max="11782" width="14.42578125" customWidth="1"/>
    <col min="11783" max="11783" width="16.140625" customWidth="1"/>
    <col min="11784" max="11784" width="9.7109375" customWidth="1"/>
    <col min="11785" max="11785" width="13.28515625" customWidth="1"/>
    <col min="11786" max="11786" width="12.140625" customWidth="1"/>
    <col min="11787" max="11787" width="16.28515625" customWidth="1"/>
    <col min="11788" max="11788" width="11.42578125" customWidth="1"/>
    <col min="11789" max="11789" width="17.140625" customWidth="1"/>
    <col min="12034" max="12034" width="5.7109375" customWidth="1"/>
    <col min="12035" max="12035" width="47.85546875" customWidth="1"/>
    <col min="12036" max="12036" width="17.140625" customWidth="1"/>
    <col min="12037" max="12037" width="12.28515625" customWidth="1"/>
    <col min="12038" max="12038" width="14.42578125" customWidth="1"/>
    <col min="12039" max="12039" width="16.140625" customWidth="1"/>
    <col min="12040" max="12040" width="9.7109375" customWidth="1"/>
    <col min="12041" max="12041" width="13.28515625" customWidth="1"/>
    <col min="12042" max="12042" width="12.140625" customWidth="1"/>
    <col min="12043" max="12043" width="16.28515625" customWidth="1"/>
    <col min="12044" max="12044" width="11.42578125" customWidth="1"/>
    <col min="12045" max="12045" width="17.140625" customWidth="1"/>
    <col min="12290" max="12290" width="5.7109375" customWidth="1"/>
    <col min="12291" max="12291" width="47.85546875" customWidth="1"/>
    <col min="12292" max="12292" width="17.140625" customWidth="1"/>
    <col min="12293" max="12293" width="12.28515625" customWidth="1"/>
    <col min="12294" max="12294" width="14.42578125" customWidth="1"/>
    <col min="12295" max="12295" width="16.140625" customWidth="1"/>
    <col min="12296" max="12296" width="9.7109375" customWidth="1"/>
    <col min="12297" max="12297" width="13.28515625" customWidth="1"/>
    <col min="12298" max="12298" width="12.140625" customWidth="1"/>
    <col min="12299" max="12299" width="16.28515625" customWidth="1"/>
    <col min="12300" max="12300" width="11.42578125" customWidth="1"/>
    <col min="12301" max="12301" width="17.140625" customWidth="1"/>
    <col min="12546" max="12546" width="5.7109375" customWidth="1"/>
    <col min="12547" max="12547" width="47.85546875" customWidth="1"/>
    <col min="12548" max="12548" width="17.140625" customWidth="1"/>
    <col min="12549" max="12549" width="12.28515625" customWidth="1"/>
    <col min="12550" max="12550" width="14.42578125" customWidth="1"/>
    <col min="12551" max="12551" width="16.140625" customWidth="1"/>
    <col min="12552" max="12552" width="9.7109375" customWidth="1"/>
    <col min="12553" max="12553" width="13.28515625" customWidth="1"/>
    <col min="12554" max="12554" width="12.140625" customWidth="1"/>
    <col min="12555" max="12555" width="16.28515625" customWidth="1"/>
    <col min="12556" max="12556" width="11.42578125" customWidth="1"/>
    <col min="12557" max="12557" width="17.140625" customWidth="1"/>
    <col min="12802" max="12802" width="5.7109375" customWidth="1"/>
    <col min="12803" max="12803" width="47.85546875" customWidth="1"/>
    <col min="12804" max="12804" width="17.140625" customWidth="1"/>
    <col min="12805" max="12805" width="12.28515625" customWidth="1"/>
    <col min="12806" max="12806" width="14.42578125" customWidth="1"/>
    <col min="12807" max="12807" width="16.140625" customWidth="1"/>
    <col min="12808" max="12808" width="9.7109375" customWidth="1"/>
    <col min="12809" max="12809" width="13.28515625" customWidth="1"/>
    <col min="12810" max="12810" width="12.140625" customWidth="1"/>
    <col min="12811" max="12811" width="16.28515625" customWidth="1"/>
    <col min="12812" max="12812" width="11.42578125" customWidth="1"/>
    <col min="12813" max="12813" width="17.140625" customWidth="1"/>
    <col min="13058" max="13058" width="5.7109375" customWidth="1"/>
    <col min="13059" max="13059" width="47.85546875" customWidth="1"/>
    <col min="13060" max="13060" width="17.140625" customWidth="1"/>
    <col min="13061" max="13061" width="12.28515625" customWidth="1"/>
    <col min="13062" max="13062" width="14.42578125" customWidth="1"/>
    <col min="13063" max="13063" width="16.140625" customWidth="1"/>
    <col min="13064" max="13064" width="9.7109375" customWidth="1"/>
    <col min="13065" max="13065" width="13.28515625" customWidth="1"/>
    <col min="13066" max="13066" width="12.140625" customWidth="1"/>
    <col min="13067" max="13067" width="16.28515625" customWidth="1"/>
    <col min="13068" max="13068" width="11.42578125" customWidth="1"/>
    <col min="13069" max="13069" width="17.140625" customWidth="1"/>
    <col min="13314" max="13314" width="5.7109375" customWidth="1"/>
    <col min="13315" max="13315" width="47.85546875" customWidth="1"/>
    <col min="13316" max="13316" width="17.140625" customWidth="1"/>
    <col min="13317" max="13317" width="12.28515625" customWidth="1"/>
    <col min="13318" max="13318" width="14.42578125" customWidth="1"/>
    <col min="13319" max="13319" width="16.140625" customWidth="1"/>
    <col min="13320" max="13320" width="9.7109375" customWidth="1"/>
    <col min="13321" max="13321" width="13.28515625" customWidth="1"/>
    <col min="13322" max="13322" width="12.140625" customWidth="1"/>
    <col min="13323" max="13323" width="16.28515625" customWidth="1"/>
    <col min="13324" max="13324" width="11.42578125" customWidth="1"/>
    <col min="13325" max="13325" width="17.140625" customWidth="1"/>
    <col min="13570" max="13570" width="5.7109375" customWidth="1"/>
    <col min="13571" max="13571" width="47.85546875" customWidth="1"/>
    <col min="13572" max="13572" width="17.140625" customWidth="1"/>
    <col min="13573" max="13573" width="12.28515625" customWidth="1"/>
    <col min="13574" max="13574" width="14.42578125" customWidth="1"/>
    <col min="13575" max="13575" width="16.140625" customWidth="1"/>
    <col min="13576" max="13576" width="9.7109375" customWidth="1"/>
    <col min="13577" max="13577" width="13.28515625" customWidth="1"/>
    <col min="13578" max="13578" width="12.140625" customWidth="1"/>
    <col min="13579" max="13579" width="16.28515625" customWidth="1"/>
    <col min="13580" max="13580" width="11.42578125" customWidth="1"/>
    <col min="13581" max="13581" width="17.140625" customWidth="1"/>
    <col min="13826" max="13826" width="5.7109375" customWidth="1"/>
    <col min="13827" max="13827" width="47.85546875" customWidth="1"/>
    <col min="13828" max="13828" width="17.140625" customWidth="1"/>
    <col min="13829" max="13829" width="12.28515625" customWidth="1"/>
    <col min="13830" max="13830" width="14.42578125" customWidth="1"/>
    <col min="13831" max="13831" width="16.140625" customWidth="1"/>
    <col min="13832" max="13832" width="9.7109375" customWidth="1"/>
    <col min="13833" max="13833" width="13.28515625" customWidth="1"/>
    <col min="13834" max="13834" width="12.140625" customWidth="1"/>
    <col min="13835" max="13835" width="16.28515625" customWidth="1"/>
    <col min="13836" max="13836" width="11.42578125" customWidth="1"/>
    <col min="13837" max="13837" width="17.140625" customWidth="1"/>
    <col min="14082" max="14082" width="5.7109375" customWidth="1"/>
    <col min="14083" max="14083" width="47.85546875" customWidth="1"/>
    <col min="14084" max="14084" width="17.140625" customWidth="1"/>
    <col min="14085" max="14085" width="12.28515625" customWidth="1"/>
    <col min="14086" max="14086" width="14.42578125" customWidth="1"/>
    <col min="14087" max="14087" width="16.140625" customWidth="1"/>
    <col min="14088" max="14088" width="9.7109375" customWidth="1"/>
    <col min="14089" max="14089" width="13.28515625" customWidth="1"/>
    <col min="14090" max="14090" width="12.140625" customWidth="1"/>
    <col min="14091" max="14091" width="16.28515625" customWidth="1"/>
    <col min="14092" max="14092" width="11.42578125" customWidth="1"/>
    <col min="14093" max="14093" width="17.140625" customWidth="1"/>
    <col min="14338" max="14338" width="5.7109375" customWidth="1"/>
    <col min="14339" max="14339" width="47.85546875" customWidth="1"/>
    <col min="14340" max="14340" width="17.140625" customWidth="1"/>
    <col min="14341" max="14341" width="12.28515625" customWidth="1"/>
    <col min="14342" max="14342" width="14.42578125" customWidth="1"/>
    <col min="14343" max="14343" width="16.140625" customWidth="1"/>
    <col min="14344" max="14344" width="9.7109375" customWidth="1"/>
    <col min="14345" max="14345" width="13.28515625" customWidth="1"/>
    <col min="14346" max="14346" width="12.140625" customWidth="1"/>
    <col min="14347" max="14347" width="16.28515625" customWidth="1"/>
    <col min="14348" max="14348" width="11.42578125" customWidth="1"/>
    <col min="14349" max="14349" width="17.140625" customWidth="1"/>
    <col min="14594" max="14594" width="5.7109375" customWidth="1"/>
    <col min="14595" max="14595" width="47.85546875" customWidth="1"/>
    <col min="14596" max="14596" width="17.140625" customWidth="1"/>
    <col min="14597" max="14597" width="12.28515625" customWidth="1"/>
    <col min="14598" max="14598" width="14.42578125" customWidth="1"/>
    <col min="14599" max="14599" width="16.140625" customWidth="1"/>
    <col min="14600" max="14600" width="9.7109375" customWidth="1"/>
    <col min="14601" max="14601" width="13.28515625" customWidth="1"/>
    <col min="14602" max="14602" width="12.140625" customWidth="1"/>
    <col min="14603" max="14603" width="16.28515625" customWidth="1"/>
    <col min="14604" max="14604" width="11.42578125" customWidth="1"/>
    <col min="14605" max="14605" width="17.140625" customWidth="1"/>
    <col min="14850" max="14850" width="5.7109375" customWidth="1"/>
    <col min="14851" max="14851" width="47.85546875" customWidth="1"/>
    <col min="14852" max="14852" width="17.140625" customWidth="1"/>
    <col min="14853" max="14853" width="12.28515625" customWidth="1"/>
    <col min="14854" max="14854" width="14.42578125" customWidth="1"/>
    <col min="14855" max="14855" width="16.140625" customWidth="1"/>
    <col min="14856" max="14856" width="9.7109375" customWidth="1"/>
    <col min="14857" max="14857" width="13.28515625" customWidth="1"/>
    <col min="14858" max="14858" width="12.140625" customWidth="1"/>
    <col min="14859" max="14859" width="16.28515625" customWidth="1"/>
    <col min="14860" max="14860" width="11.42578125" customWidth="1"/>
    <col min="14861" max="14861" width="17.140625" customWidth="1"/>
    <col min="15106" max="15106" width="5.7109375" customWidth="1"/>
    <col min="15107" max="15107" width="47.85546875" customWidth="1"/>
    <col min="15108" max="15108" width="17.140625" customWidth="1"/>
    <col min="15109" max="15109" width="12.28515625" customWidth="1"/>
    <col min="15110" max="15110" width="14.42578125" customWidth="1"/>
    <col min="15111" max="15111" width="16.140625" customWidth="1"/>
    <col min="15112" max="15112" width="9.7109375" customWidth="1"/>
    <col min="15113" max="15113" width="13.28515625" customWidth="1"/>
    <col min="15114" max="15114" width="12.140625" customWidth="1"/>
    <col min="15115" max="15115" width="16.28515625" customWidth="1"/>
    <col min="15116" max="15116" width="11.42578125" customWidth="1"/>
    <col min="15117" max="15117" width="17.140625" customWidth="1"/>
    <col min="15362" max="15362" width="5.7109375" customWidth="1"/>
    <col min="15363" max="15363" width="47.85546875" customWidth="1"/>
    <col min="15364" max="15364" width="17.140625" customWidth="1"/>
    <col min="15365" max="15365" width="12.28515625" customWidth="1"/>
    <col min="15366" max="15366" width="14.42578125" customWidth="1"/>
    <col min="15367" max="15367" width="16.140625" customWidth="1"/>
    <col min="15368" max="15368" width="9.7109375" customWidth="1"/>
    <col min="15369" max="15369" width="13.28515625" customWidth="1"/>
    <col min="15370" max="15370" width="12.140625" customWidth="1"/>
    <col min="15371" max="15371" width="16.28515625" customWidth="1"/>
    <col min="15372" max="15372" width="11.42578125" customWidth="1"/>
    <col min="15373" max="15373" width="17.140625" customWidth="1"/>
    <col min="15618" max="15618" width="5.7109375" customWidth="1"/>
    <col min="15619" max="15619" width="47.85546875" customWidth="1"/>
    <col min="15620" max="15620" width="17.140625" customWidth="1"/>
    <col min="15621" max="15621" width="12.28515625" customWidth="1"/>
    <col min="15622" max="15622" width="14.42578125" customWidth="1"/>
    <col min="15623" max="15623" width="16.140625" customWidth="1"/>
    <col min="15624" max="15624" width="9.7109375" customWidth="1"/>
    <col min="15625" max="15625" width="13.28515625" customWidth="1"/>
    <col min="15626" max="15626" width="12.140625" customWidth="1"/>
    <col min="15627" max="15627" width="16.28515625" customWidth="1"/>
    <col min="15628" max="15628" width="11.42578125" customWidth="1"/>
    <col min="15629" max="15629" width="17.140625" customWidth="1"/>
    <col min="15874" max="15874" width="5.7109375" customWidth="1"/>
    <col min="15875" max="15875" width="47.85546875" customWidth="1"/>
    <col min="15876" max="15876" width="17.140625" customWidth="1"/>
    <col min="15877" max="15877" width="12.28515625" customWidth="1"/>
    <col min="15878" max="15878" width="14.42578125" customWidth="1"/>
    <col min="15879" max="15879" width="16.140625" customWidth="1"/>
    <col min="15880" max="15880" width="9.7109375" customWidth="1"/>
    <col min="15881" max="15881" width="13.28515625" customWidth="1"/>
    <col min="15882" max="15882" width="12.140625" customWidth="1"/>
    <col min="15883" max="15883" width="16.28515625" customWidth="1"/>
    <col min="15884" max="15884" width="11.42578125" customWidth="1"/>
    <col min="15885" max="15885" width="17.140625" customWidth="1"/>
    <col min="16130" max="16130" width="5.7109375" customWidth="1"/>
    <col min="16131" max="16131" width="47.85546875" customWidth="1"/>
    <col min="16132" max="16132" width="17.140625" customWidth="1"/>
    <col min="16133" max="16133" width="12.28515625" customWidth="1"/>
    <col min="16134" max="16134" width="14.42578125" customWidth="1"/>
    <col min="16135" max="16135" width="16.140625" customWidth="1"/>
    <col min="16136" max="16136" width="9.7109375" customWidth="1"/>
    <col min="16137" max="16137" width="13.28515625" customWidth="1"/>
    <col min="16138" max="16138" width="12.140625" customWidth="1"/>
    <col min="16139" max="16139" width="16.28515625" customWidth="1"/>
    <col min="16140" max="16140" width="11.42578125" customWidth="1"/>
    <col min="16141" max="16141" width="17.140625" customWidth="1"/>
  </cols>
  <sheetData>
    <row r="1" spans="1:14" ht="21.95" customHeight="1">
      <c r="B1" s="454" t="str">
        <f>'NAZWA JEDNOSTKI,SPORZĄDZIŁ,DATA'!B3</f>
        <v>Centrum Zajęć Pozaszkolnych nr 1</v>
      </c>
      <c r="C1" s="454"/>
    </row>
    <row r="2" spans="1:14" ht="21.95" customHeight="1">
      <c r="B2" s="454"/>
      <c r="C2" s="454"/>
    </row>
    <row r="4" spans="1:14" ht="15.75">
      <c r="A4" s="101"/>
      <c r="B4" s="473" t="s">
        <v>445</v>
      </c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</row>
    <row r="6" spans="1:14" ht="15.75" thickBot="1"/>
    <row r="7" spans="1:14" ht="15.75">
      <c r="B7" s="474" t="s">
        <v>0</v>
      </c>
      <c r="C7" s="476" t="s">
        <v>1</v>
      </c>
      <c r="D7" s="476" t="s">
        <v>2</v>
      </c>
      <c r="E7" s="476" t="s">
        <v>3</v>
      </c>
      <c r="F7" s="476"/>
      <c r="G7" s="476"/>
      <c r="H7" s="476"/>
      <c r="I7" s="476" t="s">
        <v>4</v>
      </c>
      <c r="J7" s="476"/>
      <c r="K7" s="476"/>
      <c r="L7" s="476"/>
      <c r="M7" s="478" t="s">
        <v>5</v>
      </c>
      <c r="N7" s="471" t="s">
        <v>477</v>
      </c>
    </row>
    <row r="8" spans="1:14" ht="98.25" customHeight="1" thickBot="1">
      <c r="B8" s="475"/>
      <c r="C8" s="477"/>
      <c r="D8" s="477"/>
      <c r="E8" s="164" t="s">
        <v>6</v>
      </c>
      <c r="F8" s="164" t="s">
        <v>7</v>
      </c>
      <c r="G8" s="164" t="s">
        <v>394</v>
      </c>
      <c r="H8" s="164" t="s">
        <v>8</v>
      </c>
      <c r="I8" s="164" t="s">
        <v>6</v>
      </c>
      <c r="J8" s="164" t="s">
        <v>9</v>
      </c>
      <c r="K8" s="164" t="s">
        <v>394</v>
      </c>
      <c r="L8" s="164" t="s">
        <v>8</v>
      </c>
      <c r="M8" s="479"/>
      <c r="N8" s="472"/>
    </row>
    <row r="9" spans="1:14" ht="30" customHeight="1">
      <c r="B9" s="131" t="s">
        <v>11</v>
      </c>
      <c r="C9" s="118" t="s">
        <v>12</v>
      </c>
      <c r="D9" s="423">
        <f t="shared" ref="D9:F9" si="0">D10+D12+D13+D14+D15</f>
        <v>7335487.8000000007</v>
      </c>
      <c r="E9" s="423">
        <f>E11+E12+E13+E14+E15</f>
        <v>0</v>
      </c>
      <c r="F9" s="423">
        <f t="shared" si="0"/>
        <v>177992.6</v>
      </c>
      <c r="G9" s="423">
        <f>G10+G12+G13+G14+G15</f>
        <v>4612.9399999999996</v>
      </c>
      <c r="H9" s="423">
        <f>H10+H12+H13+H14+H15</f>
        <v>30.75</v>
      </c>
      <c r="I9" s="423">
        <f t="shared" ref="I9:L9" si="1">I10+I12+I13+I14+I15</f>
        <v>0</v>
      </c>
      <c r="J9" s="423">
        <f t="shared" si="1"/>
        <v>47653.27</v>
      </c>
      <c r="K9" s="423">
        <f t="shared" si="1"/>
        <v>4612.9399999999996</v>
      </c>
      <c r="L9" s="423">
        <f t="shared" si="1"/>
        <v>0</v>
      </c>
      <c r="M9" s="389">
        <f>D9+E9+F9+G9+H9-I9-J9-K9-L9</f>
        <v>7465857.8800000008</v>
      </c>
      <c r="N9" s="393">
        <f>M9-'Tabela 1.1.2 '!M9</f>
        <v>3267340.8600000003</v>
      </c>
    </row>
    <row r="10" spans="1:14" ht="35.25" customHeight="1">
      <c r="B10" s="104" t="s">
        <v>13</v>
      </c>
      <c r="C10" s="99" t="s">
        <v>14</v>
      </c>
      <c r="D10" s="262">
        <v>1071432</v>
      </c>
      <c r="E10" s="444"/>
      <c r="F10" s="262">
        <v>0</v>
      </c>
      <c r="G10" s="262">
        <v>0</v>
      </c>
      <c r="H10" s="262">
        <v>0</v>
      </c>
      <c r="I10" s="445">
        <v>0</v>
      </c>
      <c r="J10" s="262">
        <v>0</v>
      </c>
      <c r="K10" s="262">
        <v>0</v>
      </c>
      <c r="L10" s="262">
        <v>0</v>
      </c>
      <c r="M10" s="389">
        <f>D10+E11+F10+G10+H10-I10-J10-K10-L10</f>
        <v>1071432</v>
      </c>
      <c r="N10" s="394">
        <f>M10-'Tabela 1.1.2 '!M10</f>
        <v>1071432</v>
      </c>
    </row>
    <row r="11" spans="1:14" ht="54" customHeight="1">
      <c r="B11" s="104" t="s">
        <v>15</v>
      </c>
      <c r="C11" s="99" t="s">
        <v>16</v>
      </c>
      <c r="D11" s="262">
        <v>0</v>
      </c>
      <c r="E11" s="445">
        <v>0</v>
      </c>
      <c r="F11" s="262">
        <v>0</v>
      </c>
      <c r="G11" s="262">
        <v>0</v>
      </c>
      <c r="H11" s="262">
        <v>0</v>
      </c>
      <c r="I11" s="445">
        <v>0</v>
      </c>
      <c r="J11" s="262">
        <v>0</v>
      </c>
      <c r="K11" s="262">
        <v>0</v>
      </c>
      <c r="L11" s="262">
        <v>0</v>
      </c>
      <c r="M11" s="389">
        <f>D11+E12+F11+G11+H11-I11-J11-K11-L11</f>
        <v>0</v>
      </c>
      <c r="N11" s="394">
        <f>M11</f>
        <v>0</v>
      </c>
    </row>
    <row r="12" spans="1:14" ht="42" customHeight="1">
      <c r="B12" s="104" t="s">
        <v>17</v>
      </c>
      <c r="C12" s="99" t="s">
        <v>446</v>
      </c>
      <c r="D12" s="262">
        <v>5110841.9000000004</v>
      </c>
      <c r="E12" s="445">
        <v>0</v>
      </c>
      <c r="F12" s="262">
        <v>0</v>
      </c>
      <c r="G12" s="262">
        <v>0</v>
      </c>
      <c r="H12" s="262">
        <v>0</v>
      </c>
      <c r="I12" s="445">
        <v>0</v>
      </c>
      <c r="J12" s="262">
        <v>0</v>
      </c>
      <c r="K12" s="262"/>
      <c r="L12" s="262">
        <v>0</v>
      </c>
      <c r="M12" s="389">
        <f t="shared" ref="M12:M18" si="2">D12+E12+F12+G12+H12-I12-J12-K12-L12</f>
        <v>5110841.9000000004</v>
      </c>
      <c r="N12" s="394">
        <f>M12-'Tabela 1.1.2 '!M11</f>
        <v>2041254.2700000005</v>
      </c>
    </row>
    <row r="13" spans="1:14" ht="36.75" customHeight="1">
      <c r="B13" s="104" t="s">
        <v>18</v>
      </c>
      <c r="C13" s="99" t="s">
        <v>19</v>
      </c>
      <c r="D13" s="262">
        <v>22735.94</v>
      </c>
      <c r="E13" s="445">
        <v>0</v>
      </c>
      <c r="F13" s="262">
        <v>156480.19</v>
      </c>
      <c r="G13" s="262">
        <v>4612.9399999999996</v>
      </c>
      <c r="H13" s="262">
        <v>0</v>
      </c>
      <c r="I13" s="445">
        <v>0</v>
      </c>
      <c r="J13" s="262">
        <v>0</v>
      </c>
      <c r="K13" s="262">
        <v>4612.9399999999996</v>
      </c>
      <c r="L13" s="262">
        <v>0</v>
      </c>
      <c r="M13" s="389">
        <f t="shared" si="2"/>
        <v>179216.13</v>
      </c>
      <c r="N13" s="394">
        <f>M13-'Tabela 1.1.2 '!M12</f>
        <v>154654.59</v>
      </c>
    </row>
    <row r="14" spans="1:14" ht="34.5" customHeight="1">
      <c r="B14" s="104" t="s">
        <v>20</v>
      </c>
      <c r="C14" s="99" t="s">
        <v>21</v>
      </c>
      <c r="D14" s="262">
        <v>0</v>
      </c>
      <c r="E14" s="445">
        <v>0</v>
      </c>
      <c r="F14" s="262">
        <v>0</v>
      </c>
      <c r="G14" s="262">
        <v>0</v>
      </c>
      <c r="H14" s="262">
        <v>0</v>
      </c>
      <c r="I14" s="445">
        <v>0</v>
      </c>
      <c r="J14" s="262">
        <v>0</v>
      </c>
      <c r="K14" s="262">
        <v>0</v>
      </c>
      <c r="L14" s="262">
        <v>0</v>
      </c>
      <c r="M14" s="389">
        <f t="shared" si="2"/>
        <v>0</v>
      </c>
      <c r="N14" s="394">
        <f>M14-'Tabela 1.1.2 '!M13</f>
        <v>0</v>
      </c>
    </row>
    <row r="15" spans="1:14" ht="35.25" customHeight="1">
      <c r="B15" s="104" t="s">
        <v>22</v>
      </c>
      <c r="C15" s="99" t="s">
        <v>23</v>
      </c>
      <c r="D15" s="262">
        <v>1130477.96</v>
      </c>
      <c r="E15" s="445">
        <v>0</v>
      </c>
      <c r="F15" s="262">
        <v>21512.41</v>
      </c>
      <c r="G15" s="262">
        <v>0</v>
      </c>
      <c r="H15" s="262">
        <v>30.75</v>
      </c>
      <c r="I15" s="445">
        <v>0</v>
      </c>
      <c r="J15" s="262">
        <v>47653.27</v>
      </c>
      <c r="K15" s="262">
        <v>0</v>
      </c>
      <c r="L15" s="262">
        <v>0</v>
      </c>
      <c r="M15" s="389">
        <f t="shared" si="2"/>
        <v>1104367.8499999999</v>
      </c>
      <c r="N15" s="394">
        <f>M15-'Tabela 1.1.2 '!M14</f>
        <v>0</v>
      </c>
    </row>
    <row r="16" spans="1:14" ht="35.25" customHeight="1">
      <c r="B16" s="130" t="s">
        <v>28</v>
      </c>
      <c r="C16" s="145" t="s">
        <v>174</v>
      </c>
      <c r="D16" s="262">
        <v>0</v>
      </c>
      <c r="E16" s="446">
        <v>0</v>
      </c>
      <c r="F16" s="383">
        <v>0</v>
      </c>
      <c r="G16" s="262">
        <v>0</v>
      </c>
      <c r="H16" s="383">
        <v>0</v>
      </c>
      <c r="I16" s="446">
        <v>0</v>
      </c>
      <c r="J16" s="383">
        <v>0</v>
      </c>
      <c r="K16" s="383">
        <v>0</v>
      </c>
      <c r="L16" s="383">
        <v>0</v>
      </c>
      <c r="M16" s="389">
        <f t="shared" si="2"/>
        <v>0</v>
      </c>
      <c r="N16" s="394">
        <f>M16</f>
        <v>0</v>
      </c>
    </row>
    <row r="17" spans="2:14" ht="35.25" customHeight="1">
      <c r="B17" s="104" t="s">
        <v>55</v>
      </c>
      <c r="C17" s="99" t="s">
        <v>310</v>
      </c>
      <c r="D17" s="262">
        <v>0</v>
      </c>
      <c r="E17" s="446">
        <v>0</v>
      </c>
      <c r="F17" s="383">
        <v>0</v>
      </c>
      <c r="G17" s="262">
        <v>0</v>
      </c>
      <c r="H17" s="383">
        <v>0</v>
      </c>
      <c r="I17" s="446">
        <v>0</v>
      </c>
      <c r="J17" s="383">
        <v>0</v>
      </c>
      <c r="K17" s="383">
        <v>0</v>
      </c>
      <c r="L17" s="383">
        <v>0</v>
      </c>
      <c r="M17" s="389">
        <f t="shared" si="2"/>
        <v>0</v>
      </c>
      <c r="N17" s="394">
        <f>M17</f>
        <v>0</v>
      </c>
    </row>
    <row r="18" spans="2:14" ht="37.5" customHeight="1" thickBot="1">
      <c r="B18" s="146" t="s">
        <v>57</v>
      </c>
      <c r="C18" s="135" t="s">
        <v>24</v>
      </c>
      <c r="D18" s="262">
        <v>57278.46</v>
      </c>
      <c r="E18" s="446">
        <v>0</v>
      </c>
      <c r="F18" s="383">
        <v>0</v>
      </c>
      <c r="G18" s="262">
        <v>0</v>
      </c>
      <c r="H18" s="383">
        <v>0</v>
      </c>
      <c r="I18" s="446">
        <v>0</v>
      </c>
      <c r="J18" s="383">
        <v>0</v>
      </c>
      <c r="K18" s="383">
        <v>0</v>
      </c>
      <c r="L18" s="383">
        <v>0</v>
      </c>
      <c r="M18" s="389">
        <f t="shared" si="2"/>
        <v>57278.46</v>
      </c>
      <c r="N18" s="394">
        <f>M18-'Tabela 1.1.2 '!M15</f>
        <v>0</v>
      </c>
    </row>
    <row r="19" spans="2:14" ht="35.25" customHeight="1" thickBot="1">
      <c r="B19" s="467" t="s">
        <v>363</v>
      </c>
      <c r="C19" s="468"/>
      <c r="D19" s="218">
        <f>D9+D16+D17+D18</f>
        <v>7392766.2600000007</v>
      </c>
      <c r="E19" s="218">
        <f t="shared" ref="E19:L19" si="3">E9+E16+E17+E18</f>
        <v>0</v>
      </c>
      <c r="F19" s="218">
        <f t="shared" si="3"/>
        <v>177992.6</v>
      </c>
      <c r="G19" s="218">
        <f t="shared" si="3"/>
        <v>4612.9399999999996</v>
      </c>
      <c r="H19" s="218">
        <f t="shared" si="3"/>
        <v>30.75</v>
      </c>
      <c r="I19" s="218">
        <f t="shared" si="3"/>
        <v>0</v>
      </c>
      <c r="J19" s="218">
        <f t="shared" si="3"/>
        <v>47653.27</v>
      </c>
      <c r="K19" s="218">
        <f t="shared" si="3"/>
        <v>4612.9399999999996</v>
      </c>
      <c r="L19" s="218">
        <f t="shared" si="3"/>
        <v>0</v>
      </c>
      <c r="M19" s="390">
        <f>M9+M16+M17+M18</f>
        <v>7523136.3400000008</v>
      </c>
      <c r="N19" s="394">
        <f>N9+N16+N17+N18</f>
        <v>3267340.8600000003</v>
      </c>
    </row>
    <row r="20" spans="2:14" ht="54.75" customHeight="1" thickBot="1">
      <c r="B20" s="469" t="s">
        <v>362</v>
      </c>
      <c r="C20" s="470"/>
      <c r="D20" s="384" t="s">
        <v>307</v>
      </c>
      <c r="E20" s="385" t="s">
        <v>307</v>
      </c>
      <c r="F20" s="385" t="s">
        <v>307</v>
      </c>
      <c r="G20" s="386">
        <v>0</v>
      </c>
      <c r="H20" s="385" t="s">
        <v>307</v>
      </c>
      <c r="I20" s="385" t="s">
        <v>307</v>
      </c>
      <c r="J20" s="385" t="s">
        <v>307</v>
      </c>
      <c r="K20" s="387">
        <v>0</v>
      </c>
      <c r="L20" s="385" t="s">
        <v>307</v>
      </c>
      <c r="M20" s="391" t="s">
        <v>307</v>
      </c>
      <c r="N20" s="392" t="s">
        <v>307</v>
      </c>
    </row>
    <row r="22" spans="2:14">
      <c r="B22" t="s">
        <v>395</v>
      </c>
    </row>
    <row r="23" spans="2:14">
      <c r="B23" t="s">
        <v>411</v>
      </c>
    </row>
    <row r="24" spans="2:14">
      <c r="B24" t="s">
        <v>412</v>
      </c>
    </row>
    <row r="31" spans="2:14">
      <c r="C31" t="str">
        <f>'NAZWA JEDNOSTKI,SPORZĄDZIŁ,DATA'!H3</f>
        <v>Joanna Wojtowska</v>
      </c>
      <c r="D31" s="399" t="str">
        <f>'NAZWA JEDNOSTKI,SPORZĄDZIŁ,DATA'!I3</f>
        <v>2025-03-14</v>
      </c>
    </row>
    <row r="32" spans="2:14">
      <c r="C32" t="s">
        <v>453</v>
      </c>
      <c r="D32" t="s">
        <v>452</v>
      </c>
    </row>
    <row r="37" spans="3:3">
      <c r="C37" t="s">
        <v>457</v>
      </c>
    </row>
    <row r="38" spans="3:3">
      <c r="C38" t="s">
        <v>458</v>
      </c>
    </row>
  </sheetData>
  <sheetProtection algorithmName="SHA-512" hashValue="AXlHN39iTinC8pAu2jhKC6V5PdmDsrGrzOsocPRMuRTNhV2sR3JKw32h9SKf2avp2U6tXKDBAAQIBUUeSu+aDg==" saltValue="ELIpHlrU6eU1TcGaf3OUcw==" spinCount="100000" sheet="1" formatColumns="0" formatRows="0"/>
  <protectedRanges>
    <protectedRange sqref="J10:L18" name="Rozstęp6"/>
    <protectedRange sqref="F10:H18" name="Rozstęp5"/>
    <protectedRange sqref="D10:D18" name="Rozstęp4"/>
    <protectedRange sqref="G20" name="Rozstęp2"/>
    <protectedRange sqref="K20" name="Rozstęp3"/>
  </protectedRanges>
  <mergeCells count="11">
    <mergeCell ref="B19:C19"/>
    <mergeCell ref="B20:C20"/>
    <mergeCell ref="N7:N8"/>
    <mergeCell ref="B1:C2"/>
    <mergeCell ref="B4:M4"/>
    <mergeCell ref="B7:B8"/>
    <mergeCell ref="C7:C8"/>
    <mergeCell ref="D7:D8"/>
    <mergeCell ref="E7:H7"/>
    <mergeCell ref="I7:L7"/>
    <mergeCell ref="M7:M8"/>
  </mergeCells>
  <conditionalFormatting sqref="N9:N19">
    <cfRule type="cellIs" dxfId="0" priority="1" operator="lessThan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65"/>
  <sheetViews>
    <sheetView zoomScaleNormal="100" zoomScaleSheetLayoutView="100" workbookViewId="0">
      <selection sqref="A1:D2"/>
    </sheetView>
  </sheetViews>
  <sheetFormatPr defaultColWidth="9.140625" defaultRowHeight="12.75"/>
  <cols>
    <col min="1" max="1" width="4.42578125" style="12" customWidth="1"/>
    <col min="2" max="2" width="13" style="12" customWidth="1"/>
    <col min="3" max="3" width="15.7109375" style="12" customWidth="1"/>
    <col min="4" max="4" width="43.5703125" style="12" customWidth="1"/>
    <col min="5" max="5" width="23" style="12" customWidth="1"/>
    <col min="6" max="6" width="9.140625" style="12"/>
    <col min="7" max="7" width="11.5703125" style="12" customWidth="1"/>
    <col min="8" max="9" width="9.140625" style="12"/>
    <col min="10" max="10" width="11.7109375" style="12" bestFit="1" customWidth="1"/>
    <col min="11" max="11" width="9.140625" style="12"/>
    <col min="12" max="12" width="9.5703125" style="12" bestFit="1" customWidth="1"/>
    <col min="13" max="14" width="10.5703125" style="12" bestFit="1" customWidth="1"/>
    <col min="15" max="16384" width="9.140625" style="12"/>
  </cols>
  <sheetData>
    <row r="1" spans="1:8" ht="21.95" customHeight="1">
      <c r="A1" s="540" t="str">
        <f>'NAZWA JEDNOSTKI,SPORZĄDZIŁ,DATA'!B3</f>
        <v>Centrum Zajęć Pozaszkolnych nr 1</v>
      </c>
      <c r="B1" s="540"/>
      <c r="C1" s="540"/>
      <c r="D1" s="540"/>
      <c r="E1" s="167" t="s">
        <v>416</v>
      </c>
    </row>
    <row r="2" spans="1:8" ht="21.95" customHeight="1">
      <c r="A2" s="540"/>
      <c r="B2" s="540"/>
      <c r="C2" s="540"/>
      <c r="D2" s="540"/>
      <c r="E2" s="167"/>
    </row>
    <row r="3" spans="1:8" ht="17.25" customHeight="1">
      <c r="A3" s="66"/>
      <c r="B3" s="66"/>
      <c r="C3" s="66"/>
      <c r="D3" s="66"/>
      <c r="E3" s="66"/>
      <c r="F3" s="63"/>
      <c r="G3" s="69"/>
      <c r="H3" s="69"/>
    </row>
    <row r="4" spans="1:8" ht="18.75" customHeight="1">
      <c r="A4" s="81"/>
      <c r="B4" s="81"/>
      <c r="C4" s="81"/>
      <c r="D4" s="81"/>
      <c r="E4" s="81"/>
      <c r="F4" s="81"/>
      <c r="G4" s="81"/>
    </row>
    <row r="5" spans="1:8" ht="33.75" customHeight="1">
      <c r="A5" s="580" t="s">
        <v>258</v>
      </c>
      <c r="B5" s="580"/>
      <c r="C5" s="580"/>
      <c r="D5" s="580"/>
      <c r="E5" s="580"/>
    </row>
    <row r="6" spans="1:8" ht="12.75" customHeight="1">
      <c r="A6" s="600" t="s">
        <v>78</v>
      </c>
      <c r="B6" s="600"/>
      <c r="C6" s="600"/>
      <c r="D6" s="600"/>
      <c r="E6" s="71" t="s">
        <v>511</v>
      </c>
    </row>
    <row r="7" spans="1:8" ht="15.75" customHeight="1">
      <c r="A7" s="64" t="s">
        <v>11</v>
      </c>
      <c r="B7" s="624" t="s">
        <v>259</v>
      </c>
      <c r="C7" s="624"/>
      <c r="D7" s="624"/>
      <c r="E7" s="303">
        <v>6887269.6200000001</v>
      </c>
    </row>
    <row r="8" spans="1:8" ht="15.75" customHeight="1">
      <c r="A8" s="65" t="s">
        <v>17</v>
      </c>
      <c r="B8" s="620" t="s">
        <v>260</v>
      </c>
      <c r="C8" s="620"/>
      <c r="D8" s="620"/>
      <c r="E8" s="326">
        <v>6730789.4299999997</v>
      </c>
    </row>
    <row r="9" spans="1:8" ht="17.25" customHeight="1" thickBot="1">
      <c r="A9" s="65"/>
      <c r="B9" s="585" t="s">
        <v>230</v>
      </c>
      <c r="C9" s="585"/>
      <c r="D9" s="585"/>
      <c r="E9" s="304"/>
    </row>
    <row r="10" spans="1:8" ht="13.5" customHeight="1" thickBot="1">
      <c r="A10" s="65"/>
      <c r="B10" s="585" t="s">
        <v>528</v>
      </c>
      <c r="C10" s="585"/>
      <c r="D10" s="588"/>
      <c r="E10" s="305">
        <v>78</v>
      </c>
    </row>
    <row r="11" spans="1:8" ht="13.5" customHeight="1" thickBot="1">
      <c r="A11" s="317"/>
      <c r="B11" s="594" t="s">
        <v>527</v>
      </c>
      <c r="C11" s="595"/>
      <c r="D11" s="595"/>
      <c r="E11" s="305">
        <v>325.92</v>
      </c>
    </row>
    <row r="12" spans="1:8" ht="15.75" customHeight="1">
      <c r="A12" s="65" t="s">
        <v>20</v>
      </c>
      <c r="B12" s="625" t="s">
        <v>261</v>
      </c>
      <c r="C12" s="626"/>
      <c r="D12" s="627"/>
      <c r="E12" s="306"/>
    </row>
    <row r="13" spans="1:8" ht="16.5" customHeight="1" thickBot="1">
      <c r="A13" s="65"/>
      <c r="B13" s="588" t="s">
        <v>230</v>
      </c>
      <c r="C13" s="628"/>
      <c r="D13" s="629"/>
      <c r="E13" s="304"/>
    </row>
    <row r="14" spans="1:8" ht="13.5" customHeight="1" thickBot="1">
      <c r="A14" s="65"/>
      <c r="B14" s="623"/>
      <c r="C14" s="630"/>
      <c r="D14" s="631"/>
      <c r="E14" s="305"/>
    </row>
    <row r="15" spans="1:8" ht="13.5" customHeight="1" thickBot="1">
      <c r="A15" s="65"/>
      <c r="B15" s="608"/>
      <c r="C15" s="609"/>
      <c r="D15" s="609"/>
      <c r="E15" s="305"/>
    </row>
    <row r="16" spans="1:8" ht="31.5" customHeight="1">
      <c r="A16" s="348" t="s">
        <v>116</v>
      </c>
      <c r="B16" s="623" t="s">
        <v>262</v>
      </c>
      <c r="C16" s="632"/>
      <c r="D16" s="633"/>
      <c r="E16" s="325"/>
    </row>
    <row r="17" spans="1:10" ht="16.5" customHeight="1" thickBot="1">
      <c r="A17" s="65"/>
      <c r="B17" s="585" t="s">
        <v>230</v>
      </c>
      <c r="C17" s="585"/>
      <c r="D17" s="585"/>
      <c r="E17" s="304"/>
    </row>
    <row r="18" spans="1:10" ht="13.5" customHeight="1" thickBot="1">
      <c r="A18" s="65"/>
      <c r="B18" s="615"/>
      <c r="C18" s="615"/>
      <c r="D18" s="616"/>
      <c r="E18" s="305"/>
    </row>
    <row r="19" spans="1:10" ht="13.5" customHeight="1" thickBot="1">
      <c r="A19" s="317"/>
      <c r="B19" s="598"/>
      <c r="C19" s="599"/>
      <c r="D19" s="599"/>
      <c r="E19" s="305"/>
    </row>
    <row r="20" spans="1:10" ht="13.5" customHeight="1" thickBot="1">
      <c r="A20" s="317"/>
      <c r="B20" s="634"/>
      <c r="C20" s="634"/>
      <c r="D20" s="618"/>
      <c r="E20" s="305"/>
    </row>
    <row r="21" spans="1:10" ht="15.75">
      <c r="A21" s="65" t="s">
        <v>118</v>
      </c>
      <c r="B21" s="617" t="s">
        <v>263</v>
      </c>
      <c r="C21" s="617"/>
      <c r="D21" s="617"/>
      <c r="E21" s="306"/>
      <c r="J21" s="323"/>
    </row>
    <row r="22" spans="1:10" ht="12.75" customHeight="1" thickBot="1">
      <c r="A22" s="65"/>
      <c r="B22" s="585" t="s">
        <v>230</v>
      </c>
      <c r="C22" s="585"/>
      <c r="D22" s="585"/>
      <c r="E22" s="304"/>
    </row>
    <row r="23" spans="1:10" ht="13.5" customHeight="1" thickBot="1">
      <c r="A23" s="65"/>
      <c r="B23" s="615"/>
      <c r="C23" s="615"/>
      <c r="D23" s="616"/>
      <c r="E23" s="305"/>
    </row>
    <row r="24" spans="1:10" ht="13.5" customHeight="1" thickBot="1">
      <c r="A24" s="65"/>
      <c r="B24" s="608"/>
      <c r="C24" s="609"/>
      <c r="D24" s="609"/>
      <c r="E24" s="305"/>
    </row>
    <row r="25" spans="1:10" ht="13.5" customHeight="1" thickBot="1">
      <c r="A25" s="65"/>
      <c r="B25" s="598"/>
      <c r="C25" s="599"/>
      <c r="D25" s="599"/>
      <c r="E25" s="305"/>
    </row>
    <row r="26" spans="1:10" ht="14.25" customHeight="1">
      <c r="A26" s="65" t="s">
        <v>126</v>
      </c>
      <c r="B26" s="620" t="s">
        <v>264</v>
      </c>
      <c r="C26" s="620"/>
      <c r="D26" s="620"/>
      <c r="E26" s="325"/>
    </row>
    <row r="27" spans="1:10" ht="12.75" customHeight="1" thickBot="1">
      <c r="A27" s="65"/>
      <c r="B27" s="585" t="s">
        <v>230</v>
      </c>
      <c r="C27" s="585"/>
      <c r="D27" s="585"/>
      <c r="E27" s="324"/>
    </row>
    <row r="28" spans="1:10" ht="13.5" customHeight="1" thickBot="1">
      <c r="A28" s="65"/>
      <c r="B28" s="615"/>
      <c r="C28" s="615"/>
      <c r="D28" s="616"/>
      <c r="E28" s="305"/>
    </row>
    <row r="29" spans="1:10" ht="13.5" customHeight="1" thickBot="1">
      <c r="A29" s="317"/>
      <c r="B29" s="598"/>
      <c r="C29" s="599"/>
      <c r="D29" s="599"/>
      <c r="E29" s="305"/>
    </row>
    <row r="30" spans="1:10" ht="13.5" customHeight="1" thickBot="1">
      <c r="A30" s="65"/>
      <c r="B30" s="621"/>
      <c r="C30" s="622"/>
      <c r="D30" s="622"/>
      <c r="E30" s="305"/>
    </row>
    <row r="31" spans="1:10" ht="15.75">
      <c r="A31" s="64" t="s">
        <v>28</v>
      </c>
      <c r="B31" s="624" t="s">
        <v>265</v>
      </c>
      <c r="C31" s="624"/>
      <c r="D31" s="635"/>
      <c r="E31" s="318"/>
    </row>
    <row r="32" spans="1:10" ht="16.5" customHeight="1">
      <c r="A32" s="65" t="s">
        <v>139</v>
      </c>
      <c r="B32" s="611" t="s">
        <v>266</v>
      </c>
      <c r="C32" s="611"/>
      <c r="D32" s="611"/>
      <c r="E32" s="306"/>
    </row>
    <row r="33" spans="1:14" ht="14.25" customHeight="1" thickBot="1">
      <c r="A33" s="65"/>
      <c r="B33" s="585" t="s">
        <v>230</v>
      </c>
      <c r="C33" s="585"/>
      <c r="D33" s="585"/>
      <c r="E33" s="304"/>
    </row>
    <row r="34" spans="1:14" ht="13.5" customHeight="1" thickBot="1">
      <c r="A34" s="65"/>
      <c r="B34" s="620"/>
      <c r="C34" s="620"/>
      <c r="D34" s="623"/>
      <c r="E34" s="305"/>
    </row>
    <row r="35" spans="1:14" ht="13.5" customHeight="1" thickBot="1">
      <c r="A35" s="65"/>
      <c r="B35" s="608"/>
      <c r="C35" s="609"/>
      <c r="D35" s="609"/>
      <c r="E35" s="305"/>
    </row>
    <row r="36" spans="1:14" ht="13.5" customHeight="1" thickBot="1">
      <c r="A36" s="65"/>
      <c r="B36" s="608"/>
      <c r="C36" s="609"/>
      <c r="D36" s="609"/>
      <c r="E36" s="305"/>
    </row>
    <row r="37" spans="1:14" ht="15.75">
      <c r="A37" s="65" t="s">
        <v>143</v>
      </c>
      <c r="B37" s="611" t="s">
        <v>267</v>
      </c>
      <c r="C37" s="611"/>
      <c r="D37" s="611"/>
      <c r="E37" s="306"/>
    </row>
    <row r="38" spans="1:14" ht="15" customHeight="1" thickBot="1">
      <c r="A38" s="65"/>
      <c r="B38" s="585" t="s">
        <v>230</v>
      </c>
      <c r="C38" s="585"/>
      <c r="D38" s="585"/>
      <c r="E38" s="304"/>
    </row>
    <row r="39" spans="1:14" ht="13.5" customHeight="1" thickBot="1">
      <c r="A39" s="65"/>
      <c r="B39" s="620"/>
      <c r="C39" s="620"/>
      <c r="D39" s="623"/>
      <c r="E39" s="305"/>
      <c r="M39" s="322"/>
    </row>
    <row r="40" spans="1:14" ht="13.5" customHeight="1" thickBot="1">
      <c r="A40" s="65"/>
      <c r="B40" s="608"/>
      <c r="C40" s="609"/>
      <c r="D40" s="609"/>
      <c r="E40" s="305"/>
    </row>
    <row r="41" spans="1:14" ht="31.5" customHeight="1">
      <c r="A41" s="348" t="s">
        <v>268</v>
      </c>
      <c r="B41" s="620" t="s">
        <v>269</v>
      </c>
      <c r="C41" s="620"/>
      <c r="D41" s="620"/>
      <c r="E41" s="306"/>
    </row>
    <row r="42" spans="1:14" ht="13.5" customHeight="1" thickBot="1">
      <c r="A42" s="65"/>
      <c r="B42" s="585" t="s">
        <v>230</v>
      </c>
      <c r="C42" s="585"/>
      <c r="D42" s="585"/>
      <c r="E42" s="304"/>
      <c r="M42" s="322"/>
    </row>
    <row r="43" spans="1:14" ht="13.5" customHeight="1" thickBot="1">
      <c r="A43" s="65"/>
      <c r="B43" s="585"/>
      <c r="C43" s="585"/>
      <c r="D43" s="588"/>
      <c r="E43" s="305"/>
      <c r="L43" s="322"/>
      <c r="M43" s="322"/>
      <c r="N43" s="322"/>
    </row>
    <row r="44" spans="1:14" ht="13.5" customHeight="1" thickBot="1">
      <c r="A44" s="65"/>
      <c r="B44" s="608"/>
      <c r="C44" s="609"/>
      <c r="D44" s="609"/>
      <c r="E44" s="305"/>
    </row>
    <row r="45" spans="1:14" ht="13.5" customHeight="1" thickBot="1">
      <c r="A45" s="65"/>
      <c r="B45" s="608"/>
      <c r="C45" s="609"/>
      <c r="D45" s="609"/>
      <c r="E45" s="305"/>
    </row>
    <row r="46" spans="1:14" ht="15.75">
      <c r="A46" s="65" t="s">
        <v>270</v>
      </c>
      <c r="B46" s="611" t="s">
        <v>271</v>
      </c>
      <c r="C46" s="611"/>
      <c r="D46" s="611"/>
      <c r="E46" s="306"/>
    </row>
    <row r="47" spans="1:14" ht="15" customHeight="1" thickBot="1">
      <c r="A47" s="65"/>
      <c r="B47" s="585" t="s">
        <v>230</v>
      </c>
      <c r="C47" s="585"/>
      <c r="D47" s="585"/>
      <c r="E47" s="304"/>
      <c r="L47" s="322"/>
      <c r="M47" s="322"/>
      <c r="N47" s="322"/>
    </row>
    <row r="48" spans="1:14" ht="13.5" customHeight="1" thickBot="1">
      <c r="A48" s="65"/>
      <c r="B48" s="615"/>
      <c r="C48" s="615"/>
      <c r="D48" s="616"/>
      <c r="E48" s="305"/>
    </row>
    <row r="49" spans="1:6" ht="13.5" customHeight="1" thickBot="1">
      <c r="A49" s="65"/>
      <c r="B49" s="612"/>
      <c r="C49" s="613"/>
      <c r="D49" s="614"/>
      <c r="E49" s="305"/>
    </row>
    <row r="50" spans="1:6" ht="13.5" customHeight="1" thickBot="1">
      <c r="A50" s="65"/>
      <c r="B50" s="608"/>
      <c r="C50" s="609"/>
      <c r="D50" s="609"/>
      <c r="E50" s="305"/>
    </row>
    <row r="51" spans="1:6" ht="15.75">
      <c r="A51" s="65" t="s">
        <v>272</v>
      </c>
      <c r="B51" s="617" t="s">
        <v>273</v>
      </c>
      <c r="C51" s="617"/>
      <c r="D51" s="617"/>
      <c r="E51" s="349"/>
    </row>
    <row r="52" spans="1:6" ht="15" customHeight="1" thickBot="1">
      <c r="A52" s="82"/>
      <c r="B52" s="602" t="s">
        <v>230</v>
      </c>
      <c r="C52" s="602"/>
      <c r="D52" s="602"/>
      <c r="E52" s="304"/>
    </row>
    <row r="53" spans="1:6" ht="13.5" customHeight="1" thickBot="1">
      <c r="A53" s="319"/>
      <c r="B53" s="615"/>
      <c r="C53" s="615"/>
      <c r="D53" s="616"/>
      <c r="E53" s="305"/>
    </row>
    <row r="54" spans="1:6" ht="13.5" customHeight="1" thickBot="1">
      <c r="A54" s="96"/>
      <c r="B54" s="618"/>
      <c r="C54" s="619"/>
      <c r="D54" s="619"/>
      <c r="E54" s="305"/>
    </row>
    <row r="55" spans="1:6" ht="13.5" customHeight="1" thickBot="1">
      <c r="A55" s="96"/>
      <c r="B55" s="598"/>
      <c r="C55" s="599"/>
      <c r="D55" s="599"/>
      <c r="E55" s="305"/>
    </row>
    <row r="56" spans="1:6" ht="16.5" customHeight="1">
      <c r="A56" s="10"/>
      <c r="B56" s="10"/>
      <c r="C56" s="83"/>
      <c r="D56" s="83"/>
      <c r="E56" s="84"/>
    </row>
    <row r="57" spans="1:6" ht="15.75">
      <c r="A57" s="10"/>
      <c r="B57" s="10"/>
      <c r="C57" s="10"/>
      <c r="D57" s="10"/>
      <c r="E57" s="10"/>
    </row>
    <row r="58" spans="1:6" ht="15.75" customHeight="1">
      <c r="A58" s="66" t="s">
        <v>468</v>
      </c>
      <c r="B58" s="610"/>
      <c r="C58" s="610"/>
      <c r="D58" s="413" t="str">
        <f>'NAZWA JEDNOSTKI,SPORZĄDZIŁ,DATA'!I3</f>
        <v>2025-03-14</v>
      </c>
      <c r="E58" s="405"/>
    </row>
    <row r="59" spans="1:6" ht="15" customHeight="1">
      <c r="A59" s="83"/>
      <c r="B59" s="404"/>
      <c r="C59" s="404"/>
      <c r="D59" s="404" t="s">
        <v>469</v>
      </c>
      <c r="E59" s="10"/>
    </row>
    <row r="60" spans="1:6" ht="14.25" customHeight="1">
      <c r="A60" s="10"/>
      <c r="B60" s="101"/>
      <c r="C60" s="101"/>
      <c r="D60" s="101"/>
      <c r="E60" s="101"/>
      <c r="F60" s="101"/>
    </row>
    <row r="61" spans="1:6" ht="15" customHeight="1">
      <c r="A61" s="10"/>
      <c r="B61" s="10"/>
      <c r="C61" s="10"/>
      <c r="D61" s="10"/>
      <c r="E61" s="10"/>
    </row>
    <row r="62" spans="1:6" ht="15" customHeight="1"/>
    <row r="64" spans="1:6" ht="15">
      <c r="B64"/>
    </row>
    <row r="65" spans="2:2" ht="15">
      <c r="B65"/>
    </row>
  </sheetData>
  <sheetProtection selectLockedCells="1" selectUnlockedCells="1"/>
  <mergeCells count="53">
    <mergeCell ref="B20:D20"/>
    <mergeCell ref="B44:D44"/>
    <mergeCell ref="B45:D45"/>
    <mergeCell ref="B25:D25"/>
    <mergeCell ref="B41:D41"/>
    <mergeCell ref="B40:D40"/>
    <mergeCell ref="B24:D24"/>
    <mergeCell ref="B21:D21"/>
    <mergeCell ref="B22:D22"/>
    <mergeCell ref="B23:D23"/>
    <mergeCell ref="B42:D42"/>
    <mergeCell ref="B34:D34"/>
    <mergeCell ref="B29:D29"/>
    <mergeCell ref="B27:D27"/>
    <mergeCell ref="B28:D28"/>
    <mergeCell ref="B31:D31"/>
    <mergeCell ref="B17:D17"/>
    <mergeCell ref="B11:D11"/>
    <mergeCell ref="B15:D15"/>
    <mergeCell ref="B19:D19"/>
    <mergeCell ref="B18:D18"/>
    <mergeCell ref="B10:D10"/>
    <mergeCell ref="B12:D12"/>
    <mergeCell ref="B13:D13"/>
    <mergeCell ref="B14:D14"/>
    <mergeCell ref="B16:D16"/>
    <mergeCell ref="B9:D9"/>
    <mergeCell ref="A5:E5"/>
    <mergeCell ref="A6:D6"/>
    <mergeCell ref="B7:D7"/>
    <mergeCell ref="B8:D8"/>
    <mergeCell ref="B50:D50"/>
    <mergeCell ref="B37:D37"/>
    <mergeCell ref="B38:D38"/>
    <mergeCell ref="B39:D39"/>
    <mergeCell ref="B43:D43"/>
    <mergeCell ref="B46:D46"/>
    <mergeCell ref="B35:D35"/>
    <mergeCell ref="B36:D36"/>
    <mergeCell ref="A1:D2"/>
    <mergeCell ref="B58:C58"/>
    <mergeCell ref="B32:D32"/>
    <mergeCell ref="B33:D33"/>
    <mergeCell ref="B49:D49"/>
    <mergeCell ref="B47:D47"/>
    <mergeCell ref="B48:D48"/>
    <mergeCell ref="B51:D51"/>
    <mergeCell ref="B52:D52"/>
    <mergeCell ref="B53:D53"/>
    <mergeCell ref="B54:D54"/>
    <mergeCell ref="B55:D55"/>
    <mergeCell ref="B26:D26"/>
    <mergeCell ref="B30:D30"/>
  </mergeCells>
  <printOptions horizontalCentered="1" verticalCentered="1"/>
  <pageMargins left="0.74803149606299213" right="0.74803149606299213" top="0.39370078740157483" bottom="0.51181102362204722" header="0.51181102362204722" footer="0.51181102362204722"/>
  <pageSetup paperSize="9" scale="79" firstPageNumber="0" orientation="portrait" horizontalDpi="300" verticalDpi="300" r:id="rId1"/>
  <headerFooter alignWithMargins="0"/>
  <colBreaks count="1" manualBreakCount="1">
    <brk id="7" max="1048575" man="1"/>
  </colBreaks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39"/>
  <sheetViews>
    <sheetView zoomScaleNormal="100" workbookViewId="0">
      <selection sqref="A1:C2"/>
    </sheetView>
  </sheetViews>
  <sheetFormatPr defaultColWidth="9.140625" defaultRowHeight="12.75"/>
  <cols>
    <col min="1" max="1" width="4.85546875" style="12" customWidth="1"/>
    <col min="2" max="2" width="28.7109375" style="12" customWidth="1"/>
    <col min="3" max="3" width="18.28515625" style="12" customWidth="1"/>
    <col min="4" max="4" width="17" style="12" customWidth="1"/>
    <col min="5" max="5" width="12.140625" style="12" customWidth="1"/>
    <col min="6" max="6" width="12.28515625" style="12" customWidth="1"/>
    <col min="7" max="7" width="27.7109375" style="12" customWidth="1"/>
    <col min="8" max="16384" width="9.140625" style="12"/>
  </cols>
  <sheetData>
    <row r="1" spans="1:12" ht="21.95" customHeight="1">
      <c r="A1" s="540" t="str">
        <f>'NAZWA JEDNOSTKI,SPORZĄDZIŁ,DATA'!B3</f>
        <v>Centrum Zajęć Pozaszkolnych nr 1</v>
      </c>
      <c r="B1" s="540"/>
      <c r="C1" s="540"/>
      <c r="D1" s="85"/>
      <c r="G1" s="167" t="s">
        <v>417</v>
      </c>
    </row>
    <row r="2" spans="1:12" ht="21.95" customHeight="1">
      <c r="A2" s="540"/>
      <c r="B2" s="540"/>
      <c r="C2" s="540"/>
      <c r="G2" s="167"/>
    </row>
    <row r="3" spans="1:12" ht="18" customHeight="1"/>
    <row r="4" spans="1:12" ht="36" customHeight="1">
      <c r="A4" s="579" t="s">
        <v>439</v>
      </c>
      <c r="B4" s="579"/>
      <c r="C4" s="579"/>
      <c r="D4" s="579"/>
      <c r="E4" s="579"/>
      <c r="F4" s="579"/>
      <c r="G4" s="579"/>
      <c r="H4" s="86"/>
      <c r="I4" s="86"/>
    </row>
    <row r="5" spans="1:12" ht="15.75" customHeight="1">
      <c r="A5" s="637" t="s">
        <v>274</v>
      </c>
      <c r="B5" s="637"/>
      <c r="C5" s="637"/>
      <c r="D5" s="637"/>
      <c r="E5" s="637"/>
      <c r="F5" s="637"/>
      <c r="G5" s="637"/>
    </row>
    <row r="6" spans="1:12" ht="25.5">
      <c r="A6" s="87" t="s">
        <v>0</v>
      </c>
      <c r="B6" s="87" t="s">
        <v>275</v>
      </c>
      <c r="C6" s="88" t="s">
        <v>276</v>
      </c>
      <c r="D6" s="88" t="s">
        <v>277</v>
      </c>
      <c r="E6" s="88" t="s">
        <v>278</v>
      </c>
      <c r="F6" s="88" t="s">
        <v>279</v>
      </c>
      <c r="G6" s="88" t="s">
        <v>280</v>
      </c>
      <c r="H6" s="89"/>
      <c r="I6" s="12" t="s">
        <v>37</v>
      </c>
    </row>
    <row r="7" spans="1:12">
      <c r="A7" s="76"/>
      <c r="B7" s="76"/>
      <c r="C7" s="76"/>
      <c r="D7" s="76"/>
      <c r="E7" s="346"/>
      <c r="F7" s="76"/>
      <c r="G7" s="76"/>
    </row>
    <row r="8" spans="1:12">
      <c r="A8" s="76"/>
      <c r="B8" s="76"/>
      <c r="C8" s="76"/>
      <c r="D8" s="76"/>
      <c r="E8" s="346"/>
      <c r="F8" s="76"/>
      <c r="G8" s="76"/>
    </row>
    <row r="9" spans="1:12">
      <c r="A9" s="76"/>
      <c r="B9" s="76"/>
      <c r="C9" s="76"/>
      <c r="D9" s="76"/>
      <c r="E9" s="346"/>
      <c r="F9" s="76"/>
      <c r="G9" s="76"/>
    </row>
    <row r="10" spans="1:12">
      <c r="A10" s="76"/>
      <c r="B10" s="76"/>
      <c r="C10" s="76"/>
      <c r="D10" s="76"/>
      <c r="E10" s="346"/>
      <c r="F10" s="76"/>
      <c r="G10" s="76"/>
    </row>
    <row r="11" spans="1:12">
      <c r="A11" s="76"/>
      <c r="B11" s="76"/>
      <c r="C11" s="76"/>
      <c r="D11" s="76"/>
      <c r="E11" s="346"/>
      <c r="F11" s="76"/>
      <c r="G11" s="76"/>
    </row>
    <row r="12" spans="1:12">
      <c r="A12" s="76"/>
      <c r="B12" s="76"/>
      <c r="C12" s="76"/>
      <c r="D12" s="76"/>
      <c r="E12" s="346"/>
      <c r="F12" s="76"/>
      <c r="G12" s="76"/>
      <c r="L12" s="12" t="s">
        <v>37</v>
      </c>
    </row>
    <row r="13" spans="1:12">
      <c r="A13" s="76"/>
      <c r="B13" s="76"/>
      <c r="C13" s="76"/>
      <c r="D13" s="76"/>
      <c r="E13" s="346"/>
      <c r="F13" s="76"/>
      <c r="G13" s="76"/>
    </row>
    <row r="14" spans="1:12">
      <c r="A14" s="76"/>
      <c r="B14" s="76"/>
      <c r="C14" s="76"/>
      <c r="D14" s="76"/>
      <c r="E14" s="346"/>
      <c r="F14" s="76"/>
      <c r="G14" s="76"/>
    </row>
    <row r="15" spans="1:12">
      <c r="A15" s="76"/>
      <c r="B15" s="76"/>
      <c r="C15" s="76"/>
      <c r="D15" s="76"/>
      <c r="E15" s="346"/>
      <c r="F15" s="76"/>
      <c r="G15" s="76"/>
    </row>
    <row r="16" spans="1:12" ht="15">
      <c r="A16" s="76"/>
      <c r="B16" s="409" t="s">
        <v>438</v>
      </c>
      <c r="C16" s="76"/>
      <c r="D16" s="76"/>
      <c r="E16" s="346">
        <f>SUM(E7:E15)</f>
        <v>0</v>
      </c>
      <c r="F16" s="76"/>
      <c r="G16" s="76"/>
    </row>
    <row r="17" spans="1:7" ht="15.75">
      <c r="A17" s="637" t="s">
        <v>281</v>
      </c>
      <c r="B17" s="637"/>
      <c r="C17" s="637"/>
      <c r="D17" s="637"/>
      <c r="E17" s="637"/>
      <c r="F17" s="637"/>
      <c r="G17" s="637"/>
    </row>
    <row r="18" spans="1:7" ht="25.5">
      <c r="A18" s="87" t="s">
        <v>0</v>
      </c>
      <c r="B18" s="87" t="s">
        <v>275</v>
      </c>
      <c r="C18" s="88" t="s">
        <v>276</v>
      </c>
      <c r="D18" s="88" t="s">
        <v>277</v>
      </c>
      <c r="E18" s="88" t="s">
        <v>278</v>
      </c>
      <c r="F18" s="88" t="s">
        <v>279</v>
      </c>
      <c r="G18" s="88" t="s">
        <v>280</v>
      </c>
    </row>
    <row r="19" spans="1:7" ht="25.5">
      <c r="A19" s="76" t="s">
        <v>11</v>
      </c>
      <c r="B19" s="76" t="s">
        <v>530</v>
      </c>
      <c r="C19" s="76" t="s">
        <v>529</v>
      </c>
      <c r="D19" s="449">
        <v>45657</v>
      </c>
      <c r="E19" s="346">
        <v>0.06</v>
      </c>
      <c r="F19" s="76" t="s">
        <v>519</v>
      </c>
      <c r="G19" s="332" t="s">
        <v>520</v>
      </c>
    </row>
    <row r="20" spans="1:7">
      <c r="A20" s="76"/>
      <c r="B20" s="76"/>
      <c r="C20" s="76"/>
      <c r="D20" s="76"/>
      <c r="E20" s="346"/>
      <c r="F20" s="76"/>
      <c r="G20" s="76"/>
    </row>
    <row r="21" spans="1:7">
      <c r="A21" s="76"/>
      <c r="B21" s="76"/>
      <c r="C21" s="76"/>
      <c r="D21" s="76"/>
      <c r="E21" s="346"/>
      <c r="F21" s="76"/>
      <c r="G21" s="76"/>
    </row>
    <row r="22" spans="1:7">
      <c r="A22" s="76"/>
      <c r="B22" s="76"/>
      <c r="C22" s="76"/>
      <c r="D22" s="76"/>
      <c r="E22" s="346"/>
      <c r="F22" s="76"/>
      <c r="G22" s="76"/>
    </row>
    <row r="23" spans="1:7">
      <c r="A23" s="76"/>
      <c r="B23" s="76"/>
      <c r="C23" s="76"/>
      <c r="D23" s="76"/>
      <c r="E23" s="346"/>
      <c r="F23" s="76"/>
      <c r="G23" s="76"/>
    </row>
    <row r="24" spans="1:7">
      <c r="A24" s="76"/>
      <c r="B24" s="76"/>
      <c r="C24" s="76"/>
      <c r="D24" s="76"/>
      <c r="E24" s="346"/>
      <c r="F24" s="76"/>
      <c r="G24" s="76"/>
    </row>
    <row r="25" spans="1:7">
      <c r="A25" s="76"/>
      <c r="B25" s="76"/>
      <c r="C25" s="76"/>
      <c r="D25" s="76"/>
      <c r="E25" s="346"/>
      <c r="F25" s="76"/>
      <c r="G25" s="76"/>
    </row>
    <row r="26" spans="1:7">
      <c r="A26" s="76"/>
      <c r="B26" s="76"/>
      <c r="C26" s="76"/>
      <c r="D26" s="76"/>
      <c r="E26" s="346"/>
      <c r="F26" s="76"/>
      <c r="G26" s="76"/>
    </row>
    <row r="27" spans="1:7">
      <c r="A27" s="76"/>
      <c r="B27" s="76"/>
      <c r="C27" s="76"/>
      <c r="D27" s="76"/>
      <c r="E27" s="346"/>
      <c r="F27" s="76"/>
      <c r="G27" s="76"/>
    </row>
    <row r="28" spans="1:7" ht="15">
      <c r="A28" s="76"/>
      <c r="B28" s="409" t="s">
        <v>438</v>
      </c>
      <c r="C28" s="76"/>
      <c r="D28" s="76"/>
      <c r="E28" s="346">
        <f>SUM(E19:E27)</f>
        <v>0.06</v>
      </c>
      <c r="F28" s="76"/>
      <c r="G28" s="76"/>
    </row>
    <row r="29" spans="1:7" ht="15.75">
      <c r="A29" s="10"/>
      <c r="B29" s="10"/>
      <c r="C29" s="11"/>
      <c r="D29" s="11"/>
      <c r="E29" s="11"/>
      <c r="F29" s="11"/>
      <c r="G29" s="11"/>
    </row>
    <row r="30" spans="1:7">
      <c r="A30" s="90"/>
      <c r="B30" s="90"/>
      <c r="C30" s="90"/>
      <c r="D30" s="90"/>
      <c r="E30" s="90"/>
      <c r="F30" s="638"/>
      <c r="G30" s="638"/>
    </row>
    <row r="31" spans="1:7">
      <c r="A31" s="90"/>
      <c r="B31" s="11"/>
      <c r="C31" s="11"/>
      <c r="D31" s="11"/>
      <c r="E31" s="11"/>
      <c r="F31" s="639"/>
      <c r="G31" s="640"/>
    </row>
    <row r="32" spans="1:7" ht="17.25" customHeight="1">
      <c r="A32" s="11"/>
      <c r="B32" s="404"/>
      <c r="C32" s="415" t="str">
        <f>'NAZWA JEDNOSTKI,SPORZĄDZIŁ,DATA'!I3</f>
        <v>2025-03-14</v>
      </c>
      <c r="D32" s="11"/>
      <c r="E32" s="11"/>
      <c r="F32" s="636"/>
      <c r="G32" s="532"/>
    </row>
    <row r="33" spans="2:3" ht="15">
      <c r="B33" s="404"/>
      <c r="C33" s="404" t="s">
        <v>147</v>
      </c>
    </row>
    <row r="38" spans="2:3" ht="15">
      <c r="B38"/>
    </row>
    <row r="39" spans="2:3" ht="15">
      <c r="B39"/>
    </row>
  </sheetData>
  <sheetProtection selectLockedCells="1" selectUnlockedCells="1"/>
  <mergeCells count="7">
    <mergeCell ref="A1:C2"/>
    <mergeCell ref="F32:G32"/>
    <mergeCell ref="A4:G4"/>
    <mergeCell ref="A5:G5"/>
    <mergeCell ref="A17:G17"/>
    <mergeCell ref="F30:G30"/>
    <mergeCell ref="F31:G31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8" firstPageNumber="0" orientation="landscape" horizontalDpi="300" verticalDpi="300" r:id="rId1"/>
  <headerFooter alignWithMargins="0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41"/>
  <sheetViews>
    <sheetView zoomScaleNormal="100" workbookViewId="0">
      <selection sqref="A1:C2"/>
    </sheetView>
  </sheetViews>
  <sheetFormatPr defaultColWidth="9.140625" defaultRowHeight="12.75"/>
  <cols>
    <col min="1" max="1" width="4.140625" style="12" customWidth="1"/>
    <col min="2" max="2" width="34.42578125" style="12" customWidth="1"/>
    <col min="3" max="3" width="12" style="12" customWidth="1"/>
    <col min="4" max="4" width="13.7109375" style="12" customWidth="1"/>
    <col min="5" max="5" width="16.7109375" style="12" customWidth="1"/>
    <col min="6" max="6" width="16.5703125" style="12" customWidth="1"/>
    <col min="7" max="7" width="29.42578125" style="12" customWidth="1"/>
    <col min="8" max="16384" width="9.140625" style="12"/>
  </cols>
  <sheetData>
    <row r="1" spans="1:9" ht="21.95" customHeight="1">
      <c r="A1" s="540" t="str">
        <f>'NAZWA JEDNOSTKI,SPORZĄDZIŁ,DATA'!B3</f>
        <v>Centrum Zajęć Pozaszkolnych nr 1</v>
      </c>
      <c r="B1" s="540"/>
      <c r="C1" s="540"/>
      <c r="D1" s="18"/>
      <c r="E1" s="66"/>
      <c r="F1" s="66"/>
      <c r="G1" s="167" t="s">
        <v>418</v>
      </c>
      <c r="H1" s="66"/>
    </row>
    <row r="2" spans="1:9" ht="21.95" customHeight="1">
      <c r="A2" s="540"/>
      <c r="B2" s="540"/>
      <c r="C2" s="540"/>
      <c r="D2" s="66"/>
      <c r="E2" s="66"/>
      <c r="F2" s="66"/>
      <c r="G2" s="167"/>
      <c r="H2" s="66"/>
    </row>
    <row r="3" spans="1:9" ht="16.5" customHeight="1">
      <c r="B3" s="10"/>
      <c r="C3" s="10"/>
      <c r="D3" s="10"/>
      <c r="E3" s="10"/>
      <c r="F3" s="10"/>
      <c r="G3" s="10"/>
      <c r="H3" s="10"/>
      <c r="I3" s="10"/>
    </row>
    <row r="4" spans="1:9" ht="31.5" customHeight="1">
      <c r="A4" s="643" t="s">
        <v>282</v>
      </c>
      <c r="B4" s="643"/>
      <c r="C4" s="643"/>
      <c r="D4" s="643"/>
      <c r="E4" s="643"/>
      <c r="F4" s="643"/>
      <c r="G4" s="643"/>
      <c r="H4" s="86"/>
    </row>
    <row r="5" spans="1:9" ht="15.75" customHeight="1">
      <c r="A5" s="637" t="s">
        <v>283</v>
      </c>
      <c r="B5" s="637"/>
      <c r="C5" s="637"/>
      <c r="D5" s="637"/>
      <c r="E5" s="637"/>
      <c r="F5" s="637"/>
      <c r="G5" s="637"/>
    </row>
    <row r="6" spans="1:9" ht="25.5">
      <c r="A6" s="87" t="s">
        <v>0</v>
      </c>
      <c r="B6" s="87" t="s">
        <v>275</v>
      </c>
      <c r="C6" s="88" t="s">
        <v>276</v>
      </c>
      <c r="D6" s="88" t="s">
        <v>277</v>
      </c>
      <c r="E6" s="88" t="s">
        <v>278</v>
      </c>
      <c r="F6" s="88" t="s">
        <v>284</v>
      </c>
      <c r="G6" s="88" t="s">
        <v>280</v>
      </c>
      <c r="H6" s="89"/>
    </row>
    <row r="7" spans="1:9">
      <c r="A7" s="76"/>
      <c r="B7" s="76"/>
      <c r="C7" s="76"/>
      <c r="D7" s="76"/>
      <c r="E7" s="346"/>
      <c r="F7" s="76"/>
      <c r="G7" s="76"/>
    </row>
    <row r="8" spans="1:9">
      <c r="A8" s="76"/>
      <c r="B8" s="76"/>
      <c r="C8" s="76"/>
      <c r="D8" s="76"/>
      <c r="E8" s="346"/>
      <c r="F8" s="76"/>
      <c r="G8" s="76"/>
    </row>
    <row r="9" spans="1:9">
      <c r="A9" s="76"/>
      <c r="B9" s="76"/>
      <c r="C9" s="76"/>
      <c r="D9" s="76"/>
      <c r="E9" s="346"/>
      <c r="F9" s="76"/>
      <c r="G9" s="76"/>
    </row>
    <row r="10" spans="1:9">
      <c r="A10" s="76"/>
      <c r="B10" s="76"/>
      <c r="C10" s="76"/>
      <c r="D10" s="76"/>
      <c r="E10" s="346"/>
      <c r="F10" s="76"/>
      <c r="G10" s="76"/>
    </row>
    <row r="11" spans="1:9">
      <c r="A11" s="76"/>
      <c r="B11" s="76"/>
      <c r="C11" s="76"/>
      <c r="D11" s="76"/>
      <c r="E11" s="346"/>
      <c r="F11" s="76"/>
      <c r="G11" s="76"/>
    </row>
    <row r="12" spans="1:9">
      <c r="A12" s="91"/>
      <c r="B12" s="91"/>
      <c r="C12" s="91"/>
      <c r="D12" s="91"/>
      <c r="E12" s="347"/>
      <c r="F12" s="91"/>
      <c r="G12" s="91"/>
    </row>
    <row r="13" spans="1:9">
      <c r="A13" s="91"/>
      <c r="B13" s="91"/>
      <c r="C13" s="91"/>
      <c r="D13" s="91"/>
      <c r="E13" s="347"/>
      <c r="F13" s="91"/>
      <c r="G13" s="91"/>
    </row>
    <row r="14" spans="1:9">
      <c r="A14" s="91"/>
      <c r="B14" s="91"/>
      <c r="C14" s="91"/>
      <c r="D14" s="91"/>
      <c r="E14" s="347"/>
      <c r="F14" s="91"/>
      <c r="G14" s="91"/>
    </row>
    <row r="15" spans="1:9" ht="12.75" customHeight="1">
      <c r="A15" s="91"/>
      <c r="B15" s="91"/>
      <c r="C15" s="91"/>
      <c r="D15" s="91"/>
      <c r="E15" s="347"/>
      <c r="F15" s="91"/>
      <c r="G15" s="91"/>
    </row>
    <row r="16" spans="1:9" ht="6.75" hidden="1" customHeight="1">
      <c r="A16" s="91"/>
      <c r="B16" s="91"/>
      <c r="C16" s="91"/>
      <c r="D16" s="91"/>
      <c r="E16" s="347"/>
      <c r="F16" s="91"/>
      <c r="G16" s="91"/>
    </row>
    <row r="17" spans="1:12" hidden="1">
      <c r="A17" s="91"/>
      <c r="B17" s="91"/>
      <c r="C17" s="91"/>
      <c r="D17" s="91"/>
      <c r="E17" s="347"/>
      <c r="F17" s="91"/>
      <c r="G17" s="91"/>
    </row>
    <row r="18" spans="1:12" ht="15">
      <c r="A18" s="91"/>
      <c r="B18" s="409" t="s">
        <v>438</v>
      </c>
      <c r="C18" s="91"/>
      <c r="D18" s="91"/>
      <c r="E18" s="347">
        <f>SUM(E7:E15)</f>
        <v>0</v>
      </c>
      <c r="F18" s="91"/>
      <c r="G18" s="91"/>
    </row>
    <row r="19" spans="1:12" ht="18.75" customHeight="1">
      <c r="A19" s="644" t="s">
        <v>285</v>
      </c>
      <c r="B19" s="644"/>
      <c r="C19" s="644"/>
      <c r="D19" s="644"/>
      <c r="E19" s="644"/>
      <c r="F19" s="644"/>
      <c r="G19" s="644"/>
    </row>
    <row r="20" spans="1:12" ht="31.5" customHeight="1">
      <c r="A20" s="87" t="s">
        <v>0</v>
      </c>
      <c r="B20" s="87" t="s">
        <v>275</v>
      </c>
      <c r="C20" s="88" t="s">
        <v>276</v>
      </c>
      <c r="D20" s="88" t="s">
        <v>277</v>
      </c>
      <c r="E20" s="88" t="s">
        <v>278</v>
      </c>
      <c r="F20" s="88" t="s">
        <v>286</v>
      </c>
      <c r="G20" s="88" t="s">
        <v>280</v>
      </c>
    </row>
    <row r="21" spans="1:12">
      <c r="A21" s="76"/>
      <c r="B21" s="76"/>
      <c r="C21" s="76"/>
      <c r="D21" s="76"/>
      <c r="E21" s="346"/>
      <c r="F21" s="76"/>
      <c r="G21" s="76"/>
    </row>
    <row r="22" spans="1:12" ht="15.75">
      <c r="A22" s="76"/>
      <c r="B22" s="76"/>
      <c r="C22" s="76"/>
      <c r="D22" s="76"/>
      <c r="E22" s="346"/>
      <c r="F22" s="76"/>
      <c r="G22" s="76"/>
      <c r="L22" s="10"/>
    </row>
    <row r="23" spans="1:12" ht="12" customHeight="1">
      <c r="A23" s="91"/>
      <c r="B23" s="91"/>
      <c r="C23" s="91"/>
      <c r="D23" s="91"/>
      <c r="E23" s="347"/>
      <c r="F23" s="91"/>
      <c r="G23" s="91"/>
    </row>
    <row r="24" spans="1:12">
      <c r="A24" s="91"/>
      <c r="B24" s="91"/>
      <c r="C24" s="91"/>
      <c r="D24" s="91"/>
      <c r="E24" s="347"/>
      <c r="F24" s="91"/>
      <c r="G24" s="91"/>
    </row>
    <row r="25" spans="1:12">
      <c r="A25" s="91"/>
      <c r="B25" s="91"/>
      <c r="C25" s="91"/>
      <c r="D25" s="91"/>
      <c r="E25" s="347"/>
      <c r="F25" s="91"/>
      <c r="G25" s="91"/>
    </row>
    <row r="26" spans="1:12" ht="12.75" customHeight="1">
      <c r="A26" s="91"/>
      <c r="B26" s="91"/>
      <c r="C26" s="91"/>
      <c r="D26" s="91"/>
      <c r="E26" s="347"/>
      <c r="F26" s="91"/>
      <c r="G26" s="91"/>
    </row>
    <row r="27" spans="1:12" ht="12.75" customHeight="1">
      <c r="A27" s="91"/>
      <c r="B27" s="91"/>
      <c r="C27" s="91"/>
      <c r="D27" s="91"/>
      <c r="E27" s="347"/>
      <c r="F27" s="91"/>
      <c r="G27" s="91"/>
    </row>
    <row r="28" spans="1:12" ht="12.75" customHeight="1">
      <c r="A28" s="91"/>
      <c r="B28" s="91"/>
      <c r="C28" s="91"/>
      <c r="D28" s="91"/>
      <c r="E28" s="347"/>
      <c r="F28" s="91"/>
      <c r="G28" s="91"/>
    </row>
    <row r="29" spans="1:12" ht="12.75" customHeight="1">
      <c r="A29" s="91"/>
      <c r="B29" s="91"/>
      <c r="C29" s="91"/>
      <c r="D29" s="91"/>
      <c r="E29" s="347"/>
      <c r="F29" s="91"/>
      <c r="G29" s="91"/>
    </row>
    <row r="30" spans="1:12" ht="12" customHeight="1">
      <c r="A30" s="91"/>
      <c r="B30" s="409" t="s">
        <v>438</v>
      </c>
      <c r="C30" s="91"/>
      <c r="D30" s="91"/>
      <c r="E30" s="347">
        <f>SUM(E21:E29)</f>
        <v>0</v>
      </c>
      <c r="F30" s="91"/>
      <c r="G30" s="91"/>
    </row>
    <row r="31" spans="1:12" ht="13.5" customHeight="1"/>
    <row r="32" spans="1:12" ht="11.25" customHeight="1"/>
    <row r="34" spans="1:7" ht="15.75">
      <c r="B34" s="404"/>
      <c r="C34" s="66" t="s">
        <v>287</v>
      </c>
      <c r="D34" s="63"/>
      <c r="E34" s="416" t="str">
        <f>'NAZWA JEDNOSTKI,SPORZĄDZIŁ,DATA'!I3</f>
        <v>2025-03-14</v>
      </c>
      <c r="F34" s="645"/>
      <c r="G34" s="645"/>
    </row>
    <row r="35" spans="1:7" ht="15.75">
      <c r="A35" s="92"/>
      <c r="B35" s="410"/>
      <c r="C35" s="11"/>
      <c r="D35" s="411"/>
      <c r="E35" s="11" t="s">
        <v>147</v>
      </c>
      <c r="F35" s="534"/>
      <c r="G35" s="534"/>
    </row>
    <row r="36" spans="1:7" ht="13.5" customHeight="1">
      <c r="B36" s="70"/>
      <c r="C36" s="70"/>
      <c r="D36" s="70"/>
      <c r="E36" s="70"/>
      <c r="F36" s="641"/>
      <c r="G36" s="642"/>
    </row>
    <row r="40" spans="1:7" ht="15">
      <c r="B40"/>
    </row>
    <row r="41" spans="1:7" ht="15">
      <c r="B41"/>
    </row>
  </sheetData>
  <sheetProtection selectLockedCells="1" selectUnlockedCells="1"/>
  <mergeCells count="7">
    <mergeCell ref="A1:C2"/>
    <mergeCell ref="F36:G36"/>
    <mergeCell ref="F35:G35"/>
    <mergeCell ref="A4:G4"/>
    <mergeCell ref="A5:G5"/>
    <mergeCell ref="A19:G19"/>
    <mergeCell ref="F34:G34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8" firstPageNumber="0"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N34"/>
  <sheetViews>
    <sheetView zoomScaleNormal="100" workbookViewId="0">
      <selection sqref="A1:C2"/>
    </sheetView>
  </sheetViews>
  <sheetFormatPr defaultColWidth="9.140625" defaultRowHeight="12.75"/>
  <cols>
    <col min="1" max="1" width="5.7109375" style="12" customWidth="1"/>
    <col min="2" max="2" width="39.7109375" style="12" customWidth="1"/>
    <col min="3" max="3" width="20.7109375" style="12" customWidth="1"/>
    <col min="4" max="4" width="14.7109375" style="12" customWidth="1"/>
    <col min="5" max="5" width="15" style="12" customWidth="1"/>
    <col min="6" max="6" width="14.42578125" style="12" customWidth="1"/>
    <col min="7" max="7" width="28" style="12" customWidth="1"/>
    <col min="8" max="16384" width="9.140625" style="12"/>
  </cols>
  <sheetData>
    <row r="1" spans="1:14" ht="21.95" customHeight="1">
      <c r="A1" s="540" t="str">
        <f>'NAZWA JEDNOSTKI,SPORZĄDZIŁ,DATA'!B3</f>
        <v>Centrum Zajęć Pozaszkolnych nr 1</v>
      </c>
      <c r="B1" s="540"/>
      <c r="C1" s="540"/>
      <c r="D1" s="13"/>
      <c r="E1" s="10"/>
      <c r="F1" s="66"/>
      <c r="G1" s="13" t="s">
        <v>419</v>
      </c>
      <c r="H1" s="66"/>
    </row>
    <row r="2" spans="1:14" ht="21.95" customHeight="1">
      <c r="A2" s="540"/>
      <c r="B2" s="540"/>
      <c r="C2" s="540"/>
      <c r="D2" s="66"/>
      <c r="E2" s="66"/>
      <c r="F2" s="66"/>
      <c r="G2" s="13"/>
      <c r="H2" s="66"/>
      <c r="N2" s="11"/>
    </row>
    <row r="3" spans="1:14" ht="15.75">
      <c r="A3" s="66"/>
      <c r="B3" s="66"/>
      <c r="C3" s="66"/>
      <c r="D3" s="66"/>
      <c r="E3" s="66"/>
      <c r="F3" s="66"/>
      <c r="G3" s="66"/>
      <c r="H3" s="66"/>
      <c r="N3" s="11"/>
    </row>
    <row r="4" spans="1:14" ht="17.850000000000001" customHeight="1"/>
    <row r="5" spans="1:14" ht="43.5" customHeight="1">
      <c r="A5" s="643" t="s">
        <v>288</v>
      </c>
      <c r="B5" s="643"/>
      <c r="C5" s="643"/>
      <c r="D5" s="643"/>
      <c r="E5" s="643"/>
      <c r="F5" s="643"/>
      <c r="G5" s="643"/>
      <c r="H5" s="86"/>
    </row>
    <row r="6" spans="1:14" ht="15.75" customHeight="1">
      <c r="A6" s="647" t="s">
        <v>289</v>
      </c>
      <c r="B6" s="647"/>
      <c r="C6" s="647"/>
      <c r="D6" s="647"/>
      <c r="E6" s="647"/>
      <c r="F6" s="647"/>
      <c r="G6" s="647"/>
    </row>
    <row r="7" spans="1:14" ht="51">
      <c r="A7" s="93" t="s">
        <v>0</v>
      </c>
      <c r="B7" s="93" t="s">
        <v>275</v>
      </c>
      <c r="C7" s="94" t="s">
        <v>276</v>
      </c>
      <c r="D7" s="94" t="s">
        <v>277</v>
      </c>
      <c r="E7" s="94" t="s">
        <v>278</v>
      </c>
      <c r="F7" s="94" t="s">
        <v>290</v>
      </c>
      <c r="G7" s="94" t="s">
        <v>280</v>
      </c>
      <c r="H7" s="89"/>
    </row>
    <row r="8" spans="1:14">
      <c r="A8" s="95"/>
      <c r="B8" s="95"/>
      <c r="C8" s="95"/>
      <c r="D8" s="95"/>
      <c r="E8" s="339"/>
      <c r="F8" s="95"/>
      <c r="G8" s="95"/>
    </row>
    <row r="9" spans="1:14">
      <c r="A9" s="95"/>
      <c r="B9" s="95"/>
      <c r="C9" s="95"/>
      <c r="D9" s="95"/>
      <c r="E9" s="339"/>
      <c r="F9" s="95"/>
      <c r="G9" s="95"/>
    </row>
    <row r="10" spans="1:14">
      <c r="A10" s="95"/>
      <c r="B10" s="95"/>
      <c r="C10" s="95"/>
      <c r="D10" s="95"/>
      <c r="E10" s="339"/>
      <c r="F10" s="95"/>
      <c r="G10" s="95"/>
    </row>
    <row r="11" spans="1:14">
      <c r="A11" s="95"/>
      <c r="B11" s="95"/>
      <c r="C11" s="95"/>
      <c r="D11" s="95"/>
      <c r="E11" s="339"/>
      <c r="F11" s="95"/>
      <c r="G11" s="95"/>
    </row>
    <row r="12" spans="1:14">
      <c r="A12" s="95"/>
      <c r="B12" s="95"/>
      <c r="C12" s="95"/>
      <c r="D12" s="95"/>
      <c r="E12" s="339"/>
      <c r="F12" s="95"/>
      <c r="G12" s="95"/>
    </row>
    <row r="13" spans="1:14" ht="15.75">
      <c r="A13" s="96"/>
      <c r="B13" s="96"/>
      <c r="C13" s="96"/>
      <c r="D13" s="96"/>
      <c r="E13" s="309"/>
      <c r="F13" s="96"/>
      <c r="G13" s="96"/>
    </row>
    <row r="14" spans="1:14" ht="16.5" thickBot="1">
      <c r="A14" s="96"/>
      <c r="B14" s="96"/>
      <c r="C14" s="96"/>
      <c r="D14" s="96"/>
      <c r="E14" s="345"/>
      <c r="F14" s="96"/>
      <c r="G14" s="96"/>
    </row>
    <row r="15" spans="1:14" ht="15.75" thickBot="1">
      <c r="A15" s="97"/>
      <c r="B15" s="409" t="s">
        <v>438</v>
      </c>
      <c r="C15" s="97"/>
      <c r="D15" s="341"/>
      <c r="E15" s="344">
        <f>SUM(E8:E14)</f>
        <v>0</v>
      </c>
      <c r="F15" s="342"/>
      <c r="G15" s="97"/>
    </row>
    <row r="16" spans="1:14" ht="15.75">
      <c r="A16" s="648" t="s">
        <v>291</v>
      </c>
      <c r="B16" s="648"/>
      <c r="C16" s="648" t="s">
        <v>285</v>
      </c>
      <c r="D16" s="648"/>
      <c r="E16" s="649"/>
      <c r="F16" s="648"/>
      <c r="G16" s="648"/>
    </row>
    <row r="17" spans="1:11" ht="48.75" customHeight="1">
      <c r="A17" s="93" t="s">
        <v>0</v>
      </c>
      <c r="B17" s="93" t="s">
        <v>275</v>
      </c>
      <c r="C17" s="94" t="s">
        <v>276</v>
      </c>
      <c r="D17" s="94" t="s">
        <v>277</v>
      </c>
      <c r="E17" s="94" t="s">
        <v>278</v>
      </c>
      <c r="F17" s="94" t="s">
        <v>290</v>
      </c>
      <c r="G17" s="94" t="s">
        <v>280</v>
      </c>
    </row>
    <row r="18" spans="1:11">
      <c r="A18" s="95"/>
      <c r="B18" s="95"/>
      <c r="C18" s="95"/>
      <c r="D18" s="95"/>
      <c r="E18" s="339"/>
      <c r="F18" s="95"/>
      <c r="G18" s="95"/>
    </row>
    <row r="19" spans="1:11">
      <c r="A19" s="97"/>
      <c r="B19" s="97"/>
      <c r="C19" s="97"/>
      <c r="D19" s="97"/>
      <c r="E19" s="340"/>
      <c r="F19" s="97"/>
      <c r="G19" s="97"/>
    </row>
    <row r="20" spans="1:11">
      <c r="A20" s="97"/>
      <c r="B20" s="97"/>
      <c r="C20" s="97"/>
      <c r="D20" s="97"/>
      <c r="E20" s="340"/>
      <c r="F20" s="97"/>
      <c r="G20" s="97"/>
    </row>
    <row r="21" spans="1:11">
      <c r="A21" s="97"/>
      <c r="B21" s="97"/>
      <c r="C21" s="97"/>
      <c r="D21" s="97"/>
      <c r="E21" s="340"/>
      <c r="F21" s="97"/>
      <c r="G21" s="97"/>
    </row>
    <row r="22" spans="1:11">
      <c r="A22" s="97"/>
      <c r="B22" s="97"/>
      <c r="C22" s="97"/>
      <c r="D22" s="97"/>
      <c r="E22" s="340"/>
      <c r="F22" s="97"/>
      <c r="G22" s="97"/>
    </row>
    <row r="23" spans="1:11">
      <c r="A23" s="97"/>
      <c r="B23" s="97"/>
      <c r="C23" s="97"/>
      <c r="D23" s="97"/>
      <c r="E23" s="340"/>
      <c r="F23" s="97"/>
      <c r="G23" s="97"/>
    </row>
    <row r="24" spans="1:11" ht="13.5" thickBot="1">
      <c r="A24" s="97"/>
      <c r="B24" s="97"/>
      <c r="C24" s="97"/>
      <c r="D24" s="97"/>
      <c r="E24" s="343"/>
      <c r="F24" s="97"/>
      <c r="G24" s="97"/>
    </row>
    <row r="25" spans="1:11" ht="16.5" customHeight="1" thickBot="1">
      <c r="A25" s="97"/>
      <c r="B25" s="409" t="s">
        <v>438</v>
      </c>
      <c r="C25" s="97"/>
      <c r="D25" s="341"/>
      <c r="E25" s="344">
        <f>SUM(E18:E24)</f>
        <v>0</v>
      </c>
      <c r="F25" s="342"/>
      <c r="G25" s="97"/>
    </row>
    <row r="26" spans="1:11" ht="20.25" customHeight="1">
      <c r="C26" s="98"/>
    </row>
    <row r="27" spans="1:11" ht="18" customHeight="1">
      <c r="A27" s="90"/>
      <c r="B27" s="404"/>
      <c r="C27" s="413" t="str">
        <f>'NAZWA JEDNOSTKI,SPORZĄDZIŁ,DATA'!I3</f>
        <v>2025-03-14</v>
      </c>
      <c r="D27" s="66"/>
      <c r="E27" s="66"/>
      <c r="F27" s="578"/>
      <c r="G27" s="578"/>
      <c r="H27" s="11"/>
      <c r="I27" s="11"/>
      <c r="J27" s="11"/>
      <c r="K27" s="11"/>
    </row>
    <row r="28" spans="1:11" ht="15" customHeight="1">
      <c r="A28" s="90"/>
      <c r="B28" s="404"/>
      <c r="C28" s="412" t="s">
        <v>147</v>
      </c>
      <c r="D28" s="66"/>
      <c r="E28" s="66"/>
      <c r="F28" s="646"/>
      <c r="G28" s="646"/>
      <c r="H28" s="11"/>
      <c r="I28" s="11"/>
      <c r="J28" s="11"/>
      <c r="K28" s="11"/>
    </row>
    <row r="29" spans="1:11" ht="12" customHeight="1">
      <c r="F29" s="646"/>
      <c r="G29" s="642"/>
    </row>
    <row r="33" spans="2:2" ht="15">
      <c r="B33"/>
    </row>
    <row r="34" spans="2:2" ht="15">
      <c r="B34"/>
    </row>
  </sheetData>
  <sheetProtection selectLockedCells="1" selectUnlockedCells="1"/>
  <mergeCells count="7">
    <mergeCell ref="A1:C2"/>
    <mergeCell ref="F29:G29"/>
    <mergeCell ref="A5:G5"/>
    <mergeCell ref="A6:G6"/>
    <mergeCell ref="A16:G16"/>
    <mergeCell ref="F27:G27"/>
    <mergeCell ref="F28:G28"/>
  </mergeCells>
  <printOptions horizontalCentered="1" verticalCentered="1"/>
  <pageMargins left="0.74803149606299213" right="0.74803149606299213" top="0.98425196850393704" bottom="0.98425196850393704" header="0.51181102362204722" footer="0.51181102362204722"/>
  <pageSetup paperSize="9" scale="77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36"/>
  <sheetViews>
    <sheetView zoomScale="75" zoomScaleNormal="75" workbookViewId="0">
      <selection activeCell="B1" sqref="B1:C2"/>
    </sheetView>
  </sheetViews>
  <sheetFormatPr defaultRowHeight="15"/>
  <cols>
    <col min="1" max="1" width="3.28515625" customWidth="1"/>
    <col min="2" max="2" width="5.28515625" customWidth="1"/>
    <col min="3" max="3" width="47.85546875" customWidth="1"/>
    <col min="4" max="4" width="18.7109375" customWidth="1"/>
    <col min="5" max="12" width="16.7109375" customWidth="1"/>
    <col min="13" max="13" width="18.7109375" customWidth="1"/>
    <col min="14" max="14" width="10.7109375" customWidth="1"/>
    <col min="15" max="15" width="10" customWidth="1"/>
    <col min="16" max="16" width="9.28515625" customWidth="1"/>
    <col min="257" max="257" width="3.28515625" customWidth="1"/>
    <col min="258" max="258" width="5.28515625" customWidth="1"/>
    <col min="259" max="259" width="36.85546875" customWidth="1"/>
    <col min="260" max="260" width="15.7109375" customWidth="1"/>
    <col min="261" max="261" width="13.42578125" customWidth="1"/>
    <col min="262" max="262" width="14.5703125" customWidth="1"/>
    <col min="263" max="263" width="12.5703125" customWidth="1"/>
    <col min="264" max="264" width="10" customWidth="1"/>
    <col min="265" max="265" width="13.85546875" customWidth="1"/>
    <col min="266" max="266" width="14" customWidth="1"/>
    <col min="267" max="267" width="15.85546875" customWidth="1"/>
    <col min="268" max="268" width="12.42578125" customWidth="1"/>
    <col min="269" max="269" width="18.140625" customWidth="1"/>
    <col min="270" max="270" width="10.7109375" customWidth="1"/>
    <col min="271" max="271" width="10" customWidth="1"/>
    <col min="272" max="272" width="9.28515625" customWidth="1"/>
    <col min="513" max="513" width="3.28515625" customWidth="1"/>
    <col min="514" max="514" width="5.28515625" customWidth="1"/>
    <col min="515" max="515" width="36.85546875" customWidth="1"/>
    <col min="516" max="516" width="15.7109375" customWidth="1"/>
    <col min="517" max="517" width="13.42578125" customWidth="1"/>
    <col min="518" max="518" width="14.5703125" customWidth="1"/>
    <col min="519" max="519" width="12.5703125" customWidth="1"/>
    <col min="520" max="520" width="10" customWidth="1"/>
    <col min="521" max="521" width="13.85546875" customWidth="1"/>
    <col min="522" max="522" width="14" customWidth="1"/>
    <col min="523" max="523" width="15.85546875" customWidth="1"/>
    <col min="524" max="524" width="12.42578125" customWidth="1"/>
    <col min="525" max="525" width="18.140625" customWidth="1"/>
    <col min="526" max="526" width="10.7109375" customWidth="1"/>
    <col min="527" max="527" width="10" customWidth="1"/>
    <col min="528" max="528" width="9.28515625" customWidth="1"/>
    <col min="769" max="769" width="3.28515625" customWidth="1"/>
    <col min="770" max="770" width="5.28515625" customWidth="1"/>
    <col min="771" max="771" width="36.85546875" customWidth="1"/>
    <col min="772" max="772" width="15.7109375" customWidth="1"/>
    <col min="773" max="773" width="13.42578125" customWidth="1"/>
    <col min="774" max="774" width="14.5703125" customWidth="1"/>
    <col min="775" max="775" width="12.5703125" customWidth="1"/>
    <col min="776" max="776" width="10" customWidth="1"/>
    <col min="777" max="777" width="13.85546875" customWidth="1"/>
    <col min="778" max="778" width="14" customWidth="1"/>
    <col min="779" max="779" width="15.85546875" customWidth="1"/>
    <col min="780" max="780" width="12.42578125" customWidth="1"/>
    <col min="781" max="781" width="18.140625" customWidth="1"/>
    <col min="782" max="782" width="10.7109375" customWidth="1"/>
    <col min="783" max="783" width="10" customWidth="1"/>
    <col min="784" max="784" width="9.28515625" customWidth="1"/>
    <col min="1025" max="1025" width="3.28515625" customWidth="1"/>
    <col min="1026" max="1026" width="5.28515625" customWidth="1"/>
    <col min="1027" max="1027" width="36.85546875" customWidth="1"/>
    <col min="1028" max="1028" width="15.7109375" customWidth="1"/>
    <col min="1029" max="1029" width="13.42578125" customWidth="1"/>
    <col min="1030" max="1030" width="14.5703125" customWidth="1"/>
    <col min="1031" max="1031" width="12.5703125" customWidth="1"/>
    <col min="1032" max="1032" width="10" customWidth="1"/>
    <col min="1033" max="1033" width="13.85546875" customWidth="1"/>
    <col min="1034" max="1034" width="14" customWidth="1"/>
    <col min="1035" max="1035" width="15.85546875" customWidth="1"/>
    <col min="1036" max="1036" width="12.42578125" customWidth="1"/>
    <col min="1037" max="1037" width="18.140625" customWidth="1"/>
    <col min="1038" max="1038" width="10.7109375" customWidth="1"/>
    <col min="1039" max="1039" width="10" customWidth="1"/>
    <col min="1040" max="1040" width="9.28515625" customWidth="1"/>
    <col min="1281" max="1281" width="3.28515625" customWidth="1"/>
    <col min="1282" max="1282" width="5.28515625" customWidth="1"/>
    <col min="1283" max="1283" width="36.85546875" customWidth="1"/>
    <col min="1284" max="1284" width="15.7109375" customWidth="1"/>
    <col min="1285" max="1285" width="13.42578125" customWidth="1"/>
    <col min="1286" max="1286" width="14.5703125" customWidth="1"/>
    <col min="1287" max="1287" width="12.5703125" customWidth="1"/>
    <col min="1288" max="1288" width="10" customWidth="1"/>
    <col min="1289" max="1289" width="13.85546875" customWidth="1"/>
    <col min="1290" max="1290" width="14" customWidth="1"/>
    <col min="1291" max="1291" width="15.85546875" customWidth="1"/>
    <col min="1292" max="1292" width="12.42578125" customWidth="1"/>
    <col min="1293" max="1293" width="18.140625" customWidth="1"/>
    <col min="1294" max="1294" width="10.7109375" customWidth="1"/>
    <col min="1295" max="1295" width="10" customWidth="1"/>
    <col min="1296" max="1296" width="9.28515625" customWidth="1"/>
    <col min="1537" max="1537" width="3.28515625" customWidth="1"/>
    <col min="1538" max="1538" width="5.28515625" customWidth="1"/>
    <col min="1539" max="1539" width="36.85546875" customWidth="1"/>
    <col min="1540" max="1540" width="15.7109375" customWidth="1"/>
    <col min="1541" max="1541" width="13.42578125" customWidth="1"/>
    <col min="1542" max="1542" width="14.5703125" customWidth="1"/>
    <col min="1543" max="1543" width="12.5703125" customWidth="1"/>
    <col min="1544" max="1544" width="10" customWidth="1"/>
    <col min="1545" max="1545" width="13.85546875" customWidth="1"/>
    <col min="1546" max="1546" width="14" customWidth="1"/>
    <col min="1547" max="1547" width="15.85546875" customWidth="1"/>
    <col min="1548" max="1548" width="12.42578125" customWidth="1"/>
    <col min="1549" max="1549" width="18.140625" customWidth="1"/>
    <col min="1550" max="1550" width="10.7109375" customWidth="1"/>
    <col min="1551" max="1551" width="10" customWidth="1"/>
    <col min="1552" max="1552" width="9.28515625" customWidth="1"/>
    <col min="1793" max="1793" width="3.28515625" customWidth="1"/>
    <col min="1794" max="1794" width="5.28515625" customWidth="1"/>
    <col min="1795" max="1795" width="36.85546875" customWidth="1"/>
    <col min="1796" max="1796" width="15.7109375" customWidth="1"/>
    <col min="1797" max="1797" width="13.42578125" customWidth="1"/>
    <col min="1798" max="1798" width="14.5703125" customWidth="1"/>
    <col min="1799" max="1799" width="12.5703125" customWidth="1"/>
    <col min="1800" max="1800" width="10" customWidth="1"/>
    <col min="1801" max="1801" width="13.85546875" customWidth="1"/>
    <col min="1802" max="1802" width="14" customWidth="1"/>
    <col min="1803" max="1803" width="15.85546875" customWidth="1"/>
    <col min="1804" max="1804" width="12.42578125" customWidth="1"/>
    <col min="1805" max="1805" width="18.140625" customWidth="1"/>
    <col min="1806" max="1806" width="10.7109375" customWidth="1"/>
    <col min="1807" max="1807" width="10" customWidth="1"/>
    <col min="1808" max="1808" width="9.28515625" customWidth="1"/>
    <col min="2049" max="2049" width="3.28515625" customWidth="1"/>
    <col min="2050" max="2050" width="5.28515625" customWidth="1"/>
    <col min="2051" max="2051" width="36.85546875" customWidth="1"/>
    <col min="2052" max="2052" width="15.7109375" customWidth="1"/>
    <col min="2053" max="2053" width="13.42578125" customWidth="1"/>
    <col min="2054" max="2054" width="14.5703125" customWidth="1"/>
    <col min="2055" max="2055" width="12.5703125" customWidth="1"/>
    <col min="2056" max="2056" width="10" customWidth="1"/>
    <col min="2057" max="2057" width="13.85546875" customWidth="1"/>
    <col min="2058" max="2058" width="14" customWidth="1"/>
    <col min="2059" max="2059" width="15.85546875" customWidth="1"/>
    <col min="2060" max="2060" width="12.42578125" customWidth="1"/>
    <col min="2061" max="2061" width="18.140625" customWidth="1"/>
    <col min="2062" max="2062" width="10.7109375" customWidth="1"/>
    <col min="2063" max="2063" width="10" customWidth="1"/>
    <col min="2064" max="2064" width="9.28515625" customWidth="1"/>
    <col min="2305" max="2305" width="3.28515625" customWidth="1"/>
    <col min="2306" max="2306" width="5.28515625" customWidth="1"/>
    <col min="2307" max="2307" width="36.85546875" customWidth="1"/>
    <col min="2308" max="2308" width="15.7109375" customWidth="1"/>
    <col min="2309" max="2309" width="13.42578125" customWidth="1"/>
    <col min="2310" max="2310" width="14.5703125" customWidth="1"/>
    <col min="2311" max="2311" width="12.5703125" customWidth="1"/>
    <col min="2312" max="2312" width="10" customWidth="1"/>
    <col min="2313" max="2313" width="13.85546875" customWidth="1"/>
    <col min="2314" max="2314" width="14" customWidth="1"/>
    <col min="2315" max="2315" width="15.85546875" customWidth="1"/>
    <col min="2316" max="2316" width="12.42578125" customWidth="1"/>
    <col min="2317" max="2317" width="18.140625" customWidth="1"/>
    <col min="2318" max="2318" width="10.7109375" customWidth="1"/>
    <col min="2319" max="2319" width="10" customWidth="1"/>
    <col min="2320" max="2320" width="9.28515625" customWidth="1"/>
    <col min="2561" max="2561" width="3.28515625" customWidth="1"/>
    <col min="2562" max="2562" width="5.28515625" customWidth="1"/>
    <col min="2563" max="2563" width="36.85546875" customWidth="1"/>
    <col min="2564" max="2564" width="15.7109375" customWidth="1"/>
    <col min="2565" max="2565" width="13.42578125" customWidth="1"/>
    <col min="2566" max="2566" width="14.5703125" customWidth="1"/>
    <col min="2567" max="2567" width="12.5703125" customWidth="1"/>
    <col min="2568" max="2568" width="10" customWidth="1"/>
    <col min="2569" max="2569" width="13.85546875" customWidth="1"/>
    <col min="2570" max="2570" width="14" customWidth="1"/>
    <col min="2571" max="2571" width="15.85546875" customWidth="1"/>
    <col min="2572" max="2572" width="12.42578125" customWidth="1"/>
    <col min="2573" max="2573" width="18.140625" customWidth="1"/>
    <col min="2574" max="2574" width="10.7109375" customWidth="1"/>
    <col min="2575" max="2575" width="10" customWidth="1"/>
    <col min="2576" max="2576" width="9.28515625" customWidth="1"/>
    <col min="2817" max="2817" width="3.28515625" customWidth="1"/>
    <col min="2818" max="2818" width="5.28515625" customWidth="1"/>
    <col min="2819" max="2819" width="36.85546875" customWidth="1"/>
    <col min="2820" max="2820" width="15.7109375" customWidth="1"/>
    <col min="2821" max="2821" width="13.42578125" customWidth="1"/>
    <col min="2822" max="2822" width="14.5703125" customWidth="1"/>
    <col min="2823" max="2823" width="12.5703125" customWidth="1"/>
    <col min="2824" max="2824" width="10" customWidth="1"/>
    <col min="2825" max="2825" width="13.85546875" customWidth="1"/>
    <col min="2826" max="2826" width="14" customWidth="1"/>
    <col min="2827" max="2827" width="15.85546875" customWidth="1"/>
    <col min="2828" max="2828" width="12.42578125" customWidth="1"/>
    <col min="2829" max="2829" width="18.140625" customWidth="1"/>
    <col min="2830" max="2830" width="10.7109375" customWidth="1"/>
    <col min="2831" max="2831" width="10" customWidth="1"/>
    <col min="2832" max="2832" width="9.28515625" customWidth="1"/>
    <col min="3073" max="3073" width="3.28515625" customWidth="1"/>
    <col min="3074" max="3074" width="5.28515625" customWidth="1"/>
    <col min="3075" max="3075" width="36.85546875" customWidth="1"/>
    <col min="3076" max="3076" width="15.7109375" customWidth="1"/>
    <col min="3077" max="3077" width="13.42578125" customWidth="1"/>
    <col min="3078" max="3078" width="14.5703125" customWidth="1"/>
    <col min="3079" max="3079" width="12.5703125" customWidth="1"/>
    <col min="3080" max="3080" width="10" customWidth="1"/>
    <col min="3081" max="3081" width="13.85546875" customWidth="1"/>
    <col min="3082" max="3082" width="14" customWidth="1"/>
    <col min="3083" max="3083" width="15.85546875" customWidth="1"/>
    <col min="3084" max="3084" width="12.42578125" customWidth="1"/>
    <col min="3085" max="3085" width="18.140625" customWidth="1"/>
    <col min="3086" max="3086" width="10.7109375" customWidth="1"/>
    <col min="3087" max="3087" width="10" customWidth="1"/>
    <col min="3088" max="3088" width="9.28515625" customWidth="1"/>
    <col min="3329" max="3329" width="3.28515625" customWidth="1"/>
    <col min="3330" max="3330" width="5.28515625" customWidth="1"/>
    <col min="3331" max="3331" width="36.85546875" customWidth="1"/>
    <col min="3332" max="3332" width="15.7109375" customWidth="1"/>
    <col min="3333" max="3333" width="13.42578125" customWidth="1"/>
    <col min="3334" max="3334" width="14.5703125" customWidth="1"/>
    <col min="3335" max="3335" width="12.5703125" customWidth="1"/>
    <col min="3336" max="3336" width="10" customWidth="1"/>
    <col min="3337" max="3337" width="13.85546875" customWidth="1"/>
    <col min="3338" max="3338" width="14" customWidth="1"/>
    <col min="3339" max="3339" width="15.85546875" customWidth="1"/>
    <col min="3340" max="3340" width="12.42578125" customWidth="1"/>
    <col min="3341" max="3341" width="18.140625" customWidth="1"/>
    <col min="3342" max="3342" width="10.7109375" customWidth="1"/>
    <col min="3343" max="3343" width="10" customWidth="1"/>
    <col min="3344" max="3344" width="9.28515625" customWidth="1"/>
    <col min="3585" max="3585" width="3.28515625" customWidth="1"/>
    <col min="3586" max="3586" width="5.28515625" customWidth="1"/>
    <col min="3587" max="3587" width="36.85546875" customWidth="1"/>
    <col min="3588" max="3588" width="15.7109375" customWidth="1"/>
    <col min="3589" max="3589" width="13.42578125" customWidth="1"/>
    <col min="3590" max="3590" width="14.5703125" customWidth="1"/>
    <col min="3591" max="3591" width="12.5703125" customWidth="1"/>
    <col min="3592" max="3592" width="10" customWidth="1"/>
    <col min="3593" max="3593" width="13.85546875" customWidth="1"/>
    <col min="3594" max="3594" width="14" customWidth="1"/>
    <col min="3595" max="3595" width="15.85546875" customWidth="1"/>
    <col min="3596" max="3596" width="12.42578125" customWidth="1"/>
    <col min="3597" max="3597" width="18.140625" customWidth="1"/>
    <col min="3598" max="3598" width="10.7109375" customWidth="1"/>
    <col min="3599" max="3599" width="10" customWidth="1"/>
    <col min="3600" max="3600" width="9.28515625" customWidth="1"/>
    <col min="3841" max="3841" width="3.28515625" customWidth="1"/>
    <col min="3842" max="3842" width="5.28515625" customWidth="1"/>
    <col min="3843" max="3843" width="36.85546875" customWidth="1"/>
    <col min="3844" max="3844" width="15.7109375" customWidth="1"/>
    <col min="3845" max="3845" width="13.42578125" customWidth="1"/>
    <col min="3846" max="3846" width="14.5703125" customWidth="1"/>
    <col min="3847" max="3847" width="12.5703125" customWidth="1"/>
    <col min="3848" max="3848" width="10" customWidth="1"/>
    <col min="3849" max="3849" width="13.85546875" customWidth="1"/>
    <col min="3850" max="3850" width="14" customWidth="1"/>
    <col min="3851" max="3851" width="15.85546875" customWidth="1"/>
    <col min="3852" max="3852" width="12.42578125" customWidth="1"/>
    <col min="3853" max="3853" width="18.140625" customWidth="1"/>
    <col min="3854" max="3854" width="10.7109375" customWidth="1"/>
    <col min="3855" max="3855" width="10" customWidth="1"/>
    <col min="3856" max="3856" width="9.28515625" customWidth="1"/>
    <col min="4097" max="4097" width="3.28515625" customWidth="1"/>
    <col min="4098" max="4098" width="5.28515625" customWidth="1"/>
    <col min="4099" max="4099" width="36.85546875" customWidth="1"/>
    <col min="4100" max="4100" width="15.7109375" customWidth="1"/>
    <col min="4101" max="4101" width="13.42578125" customWidth="1"/>
    <col min="4102" max="4102" width="14.5703125" customWidth="1"/>
    <col min="4103" max="4103" width="12.5703125" customWidth="1"/>
    <col min="4104" max="4104" width="10" customWidth="1"/>
    <col min="4105" max="4105" width="13.85546875" customWidth="1"/>
    <col min="4106" max="4106" width="14" customWidth="1"/>
    <col min="4107" max="4107" width="15.85546875" customWidth="1"/>
    <col min="4108" max="4108" width="12.42578125" customWidth="1"/>
    <col min="4109" max="4109" width="18.140625" customWidth="1"/>
    <col min="4110" max="4110" width="10.7109375" customWidth="1"/>
    <col min="4111" max="4111" width="10" customWidth="1"/>
    <col min="4112" max="4112" width="9.28515625" customWidth="1"/>
    <col min="4353" max="4353" width="3.28515625" customWidth="1"/>
    <col min="4354" max="4354" width="5.28515625" customWidth="1"/>
    <col min="4355" max="4355" width="36.85546875" customWidth="1"/>
    <col min="4356" max="4356" width="15.7109375" customWidth="1"/>
    <col min="4357" max="4357" width="13.42578125" customWidth="1"/>
    <col min="4358" max="4358" width="14.5703125" customWidth="1"/>
    <col min="4359" max="4359" width="12.5703125" customWidth="1"/>
    <col min="4360" max="4360" width="10" customWidth="1"/>
    <col min="4361" max="4361" width="13.85546875" customWidth="1"/>
    <col min="4362" max="4362" width="14" customWidth="1"/>
    <col min="4363" max="4363" width="15.85546875" customWidth="1"/>
    <col min="4364" max="4364" width="12.42578125" customWidth="1"/>
    <col min="4365" max="4365" width="18.140625" customWidth="1"/>
    <col min="4366" max="4366" width="10.7109375" customWidth="1"/>
    <col min="4367" max="4367" width="10" customWidth="1"/>
    <col min="4368" max="4368" width="9.28515625" customWidth="1"/>
    <col min="4609" max="4609" width="3.28515625" customWidth="1"/>
    <col min="4610" max="4610" width="5.28515625" customWidth="1"/>
    <col min="4611" max="4611" width="36.85546875" customWidth="1"/>
    <col min="4612" max="4612" width="15.7109375" customWidth="1"/>
    <col min="4613" max="4613" width="13.42578125" customWidth="1"/>
    <col min="4614" max="4614" width="14.5703125" customWidth="1"/>
    <col min="4615" max="4615" width="12.5703125" customWidth="1"/>
    <col min="4616" max="4616" width="10" customWidth="1"/>
    <col min="4617" max="4617" width="13.85546875" customWidth="1"/>
    <col min="4618" max="4618" width="14" customWidth="1"/>
    <col min="4619" max="4619" width="15.85546875" customWidth="1"/>
    <col min="4620" max="4620" width="12.42578125" customWidth="1"/>
    <col min="4621" max="4621" width="18.140625" customWidth="1"/>
    <col min="4622" max="4622" width="10.7109375" customWidth="1"/>
    <col min="4623" max="4623" width="10" customWidth="1"/>
    <col min="4624" max="4624" width="9.28515625" customWidth="1"/>
    <col min="4865" max="4865" width="3.28515625" customWidth="1"/>
    <col min="4866" max="4866" width="5.28515625" customWidth="1"/>
    <col min="4867" max="4867" width="36.85546875" customWidth="1"/>
    <col min="4868" max="4868" width="15.7109375" customWidth="1"/>
    <col min="4869" max="4869" width="13.42578125" customWidth="1"/>
    <col min="4870" max="4870" width="14.5703125" customWidth="1"/>
    <col min="4871" max="4871" width="12.5703125" customWidth="1"/>
    <col min="4872" max="4872" width="10" customWidth="1"/>
    <col min="4873" max="4873" width="13.85546875" customWidth="1"/>
    <col min="4874" max="4874" width="14" customWidth="1"/>
    <col min="4875" max="4875" width="15.85546875" customWidth="1"/>
    <col min="4876" max="4876" width="12.42578125" customWidth="1"/>
    <col min="4877" max="4877" width="18.140625" customWidth="1"/>
    <col min="4878" max="4878" width="10.7109375" customWidth="1"/>
    <col min="4879" max="4879" width="10" customWidth="1"/>
    <col min="4880" max="4880" width="9.28515625" customWidth="1"/>
    <col min="5121" max="5121" width="3.28515625" customWidth="1"/>
    <col min="5122" max="5122" width="5.28515625" customWidth="1"/>
    <col min="5123" max="5123" width="36.85546875" customWidth="1"/>
    <col min="5124" max="5124" width="15.7109375" customWidth="1"/>
    <col min="5125" max="5125" width="13.42578125" customWidth="1"/>
    <col min="5126" max="5126" width="14.5703125" customWidth="1"/>
    <col min="5127" max="5127" width="12.5703125" customWidth="1"/>
    <col min="5128" max="5128" width="10" customWidth="1"/>
    <col min="5129" max="5129" width="13.85546875" customWidth="1"/>
    <col min="5130" max="5130" width="14" customWidth="1"/>
    <col min="5131" max="5131" width="15.85546875" customWidth="1"/>
    <col min="5132" max="5132" width="12.42578125" customWidth="1"/>
    <col min="5133" max="5133" width="18.140625" customWidth="1"/>
    <col min="5134" max="5134" width="10.7109375" customWidth="1"/>
    <col min="5135" max="5135" width="10" customWidth="1"/>
    <col min="5136" max="5136" width="9.28515625" customWidth="1"/>
    <col min="5377" max="5377" width="3.28515625" customWidth="1"/>
    <col min="5378" max="5378" width="5.28515625" customWidth="1"/>
    <col min="5379" max="5379" width="36.85546875" customWidth="1"/>
    <col min="5380" max="5380" width="15.7109375" customWidth="1"/>
    <col min="5381" max="5381" width="13.42578125" customWidth="1"/>
    <col min="5382" max="5382" width="14.5703125" customWidth="1"/>
    <col min="5383" max="5383" width="12.5703125" customWidth="1"/>
    <col min="5384" max="5384" width="10" customWidth="1"/>
    <col min="5385" max="5385" width="13.85546875" customWidth="1"/>
    <col min="5386" max="5386" width="14" customWidth="1"/>
    <col min="5387" max="5387" width="15.85546875" customWidth="1"/>
    <col min="5388" max="5388" width="12.42578125" customWidth="1"/>
    <col min="5389" max="5389" width="18.140625" customWidth="1"/>
    <col min="5390" max="5390" width="10.7109375" customWidth="1"/>
    <col min="5391" max="5391" width="10" customWidth="1"/>
    <col min="5392" max="5392" width="9.28515625" customWidth="1"/>
    <col min="5633" max="5633" width="3.28515625" customWidth="1"/>
    <col min="5634" max="5634" width="5.28515625" customWidth="1"/>
    <col min="5635" max="5635" width="36.85546875" customWidth="1"/>
    <col min="5636" max="5636" width="15.7109375" customWidth="1"/>
    <col min="5637" max="5637" width="13.42578125" customWidth="1"/>
    <col min="5638" max="5638" width="14.5703125" customWidth="1"/>
    <col min="5639" max="5639" width="12.5703125" customWidth="1"/>
    <col min="5640" max="5640" width="10" customWidth="1"/>
    <col min="5641" max="5641" width="13.85546875" customWidth="1"/>
    <col min="5642" max="5642" width="14" customWidth="1"/>
    <col min="5643" max="5643" width="15.85546875" customWidth="1"/>
    <col min="5644" max="5644" width="12.42578125" customWidth="1"/>
    <col min="5645" max="5645" width="18.140625" customWidth="1"/>
    <col min="5646" max="5646" width="10.7109375" customWidth="1"/>
    <col min="5647" max="5647" width="10" customWidth="1"/>
    <col min="5648" max="5648" width="9.28515625" customWidth="1"/>
    <col min="5889" max="5889" width="3.28515625" customWidth="1"/>
    <col min="5890" max="5890" width="5.28515625" customWidth="1"/>
    <col min="5891" max="5891" width="36.85546875" customWidth="1"/>
    <col min="5892" max="5892" width="15.7109375" customWidth="1"/>
    <col min="5893" max="5893" width="13.42578125" customWidth="1"/>
    <col min="5894" max="5894" width="14.5703125" customWidth="1"/>
    <col min="5895" max="5895" width="12.5703125" customWidth="1"/>
    <col min="5896" max="5896" width="10" customWidth="1"/>
    <col min="5897" max="5897" width="13.85546875" customWidth="1"/>
    <col min="5898" max="5898" width="14" customWidth="1"/>
    <col min="5899" max="5899" width="15.85546875" customWidth="1"/>
    <col min="5900" max="5900" width="12.42578125" customWidth="1"/>
    <col min="5901" max="5901" width="18.140625" customWidth="1"/>
    <col min="5902" max="5902" width="10.7109375" customWidth="1"/>
    <col min="5903" max="5903" width="10" customWidth="1"/>
    <col min="5904" max="5904" width="9.28515625" customWidth="1"/>
    <col min="6145" max="6145" width="3.28515625" customWidth="1"/>
    <col min="6146" max="6146" width="5.28515625" customWidth="1"/>
    <col min="6147" max="6147" width="36.85546875" customWidth="1"/>
    <col min="6148" max="6148" width="15.7109375" customWidth="1"/>
    <col min="6149" max="6149" width="13.42578125" customWidth="1"/>
    <col min="6150" max="6150" width="14.5703125" customWidth="1"/>
    <col min="6151" max="6151" width="12.5703125" customWidth="1"/>
    <col min="6152" max="6152" width="10" customWidth="1"/>
    <col min="6153" max="6153" width="13.85546875" customWidth="1"/>
    <col min="6154" max="6154" width="14" customWidth="1"/>
    <col min="6155" max="6155" width="15.85546875" customWidth="1"/>
    <col min="6156" max="6156" width="12.42578125" customWidth="1"/>
    <col min="6157" max="6157" width="18.140625" customWidth="1"/>
    <col min="6158" max="6158" width="10.7109375" customWidth="1"/>
    <col min="6159" max="6159" width="10" customWidth="1"/>
    <col min="6160" max="6160" width="9.28515625" customWidth="1"/>
    <col min="6401" max="6401" width="3.28515625" customWidth="1"/>
    <col min="6402" max="6402" width="5.28515625" customWidth="1"/>
    <col min="6403" max="6403" width="36.85546875" customWidth="1"/>
    <col min="6404" max="6404" width="15.7109375" customWidth="1"/>
    <col min="6405" max="6405" width="13.42578125" customWidth="1"/>
    <col min="6406" max="6406" width="14.5703125" customWidth="1"/>
    <col min="6407" max="6407" width="12.5703125" customWidth="1"/>
    <col min="6408" max="6408" width="10" customWidth="1"/>
    <col min="6409" max="6409" width="13.85546875" customWidth="1"/>
    <col min="6410" max="6410" width="14" customWidth="1"/>
    <col min="6411" max="6411" width="15.85546875" customWidth="1"/>
    <col min="6412" max="6412" width="12.42578125" customWidth="1"/>
    <col min="6413" max="6413" width="18.140625" customWidth="1"/>
    <col min="6414" max="6414" width="10.7109375" customWidth="1"/>
    <col min="6415" max="6415" width="10" customWidth="1"/>
    <col min="6416" max="6416" width="9.28515625" customWidth="1"/>
    <col min="6657" max="6657" width="3.28515625" customWidth="1"/>
    <col min="6658" max="6658" width="5.28515625" customWidth="1"/>
    <col min="6659" max="6659" width="36.85546875" customWidth="1"/>
    <col min="6660" max="6660" width="15.7109375" customWidth="1"/>
    <col min="6661" max="6661" width="13.42578125" customWidth="1"/>
    <col min="6662" max="6662" width="14.5703125" customWidth="1"/>
    <col min="6663" max="6663" width="12.5703125" customWidth="1"/>
    <col min="6664" max="6664" width="10" customWidth="1"/>
    <col min="6665" max="6665" width="13.85546875" customWidth="1"/>
    <col min="6666" max="6666" width="14" customWidth="1"/>
    <col min="6667" max="6667" width="15.85546875" customWidth="1"/>
    <col min="6668" max="6668" width="12.42578125" customWidth="1"/>
    <col min="6669" max="6669" width="18.140625" customWidth="1"/>
    <col min="6670" max="6670" width="10.7109375" customWidth="1"/>
    <col min="6671" max="6671" width="10" customWidth="1"/>
    <col min="6672" max="6672" width="9.28515625" customWidth="1"/>
    <col min="6913" max="6913" width="3.28515625" customWidth="1"/>
    <col min="6914" max="6914" width="5.28515625" customWidth="1"/>
    <col min="6915" max="6915" width="36.85546875" customWidth="1"/>
    <col min="6916" max="6916" width="15.7109375" customWidth="1"/>
    <col min="6917" max="6917" width="13.42578125" customWidth="1"/>
    <col min="6918" max="6918" width="14.5703125" customWidth="1"/>
    <col min="6919" max="6919" width="12.5703125" customWidth="1"/>
    <col min="6920" max="6920" width="10" customWidth="1"/>
    <col min="6921" max="6921" width="13.85546875" customWidth="1"/>
    <col min="6922" max="6922" width="14" customWidth="1"/>
    <col min="6923" max="6923" width="15.85546875" customWidth="1"/>
    <col min="6924" max="6924" width="12.42578125" customWidth="1"/>
    <col min="6925" max="6925" width="18.140625" customWidth="1"/>
    <col min="6926" max="6926" width="10.7109375" customWidth="1"/>
    <col min="6927" max="6927" width="10" customWidth="1"/>
    <col min="6928" max="6928" width="9.28515625" customWidth="1"/>
    <col min="7169" max="7169" width="3.28515625" customWidth="1"/>
    <col min="7170" max="7170" width="5.28515625" customWidth="1"/>
    <col min="7171" max="7171" width="36.85546875" customWidth="1"/>
    <col min="7172" max="7172" width="15.7109375" customWidth="1"/>
    <col min="7173" max="7173" width="13.42578125" customWidth="1"/>
    <col min="7174" max="7174" width="14.5703125" customWidth="1"/>
    <col min="7175" max="7175" width="12.5703125" customWidth="1"/>
    <col min="7176" max="7176" width="10" customWidth="1"/>
    <col min="7177" max="7177" width="13.85546875" customWidth="1"/>
    <col min="7178" max="7178" width="14" customWidth="1"/>
    <col min="7179" max="7179" width="15.85546875" customWidth="1"/>
    <col min="7180" max="7180" width="12.42578125" customWidth="1"/>
    <col min="7181" max="7181" width="18.140625" customWidth="1"/>
    <col min="7182" max="7182" width="10.7109375" customWidth="1"/>
    <col min="7183" max="7183" width="10" customWidth="1"/>
    <col min="7184" max="7184" width="9.28515625" customWidth="1"/>
    <col min="7425" max="7425" width="3.28515625" customWidth="1"/>
    <col min="7426" max="7426" width="5.28515625" customWidth="1"/>
    <col min="7427" max="7427" width="36.85546875" customWidth="1"/>
    <col min="7428" max="7428" width="15.7109375" customWidth="1"/>
    <col min="7429" max="7429" width="13.42578125" customWidth="1"/>
    <col min="7430" max="7430" width="14.5703125" customWidth="1"/>
    <col min="7431" max="7431" width="12.5703125" customWidth="1"/>
    <col min="7432" max="7432" width="10" customWidth="1"/>
    <col min="7433" max="7433" width="13.85546875" customWidth="1"/>
    <col min="7434" max="7434" width="14" customWidth="1"/>
    <col min="7435" max="7435" width="15.85546875" customWidth="1"/>
    <col min="7436" max="7436" width="12.42578125" customWidth="1"/>
    <col min="7437" max="7437" width="18.140625" customWidth="1"/>
    <col min="7438" max="7438" width="10.7109375" customWidth="1"/>
    <col min="7439" max="7439" width="10" customWidth="1"/>
    <col min="7440" max="7440" width="9.28515625" customWidth="1"/>
    <col min="7681" max="7681" width="3.28515625" customWidth="1"/>
    <col min="7682" max="7682" width="5.28515625" customWidth="1"/>
    <col min="7683" max="7683" width="36.85546875" customWidth="1"/>
    <col min="7684" max="7684" width="15.7109375" customWidth="1"/>
    <col min="7685" max="7685" width="13.42578125" customWidth="1"/>
    <col min="7686" max="7686" width="14.5703125" customWidth="1"/>
    <col min="7687" max="7687" width="12.5703125" customWidth="1"/>
    <col min="7688" max="7688" width="10" customWidth="1"/>
    <col min="7689" max="7689" width="13.85546875" customWidth="1"/>
    <col min="7690" max="7690" width="14" customWidth="1"/>
    <col min="7691" max="7691" width="15.85546875" customWidth="1"/>
    <col min="7692" max="7692" width="12.42578125" customWidth="1"/>
    <col min="7693" max="7693" width="18.140625" customWidth="1"/>
    <col min="7694" max="7694" width="10.7109375" customWidth="1"/>
    <col min="7695" max="7695" width="10" customWidth="1"/>
    <col min="7696" max="7696" width="9.28515625" customWidth="1"/>
    <col min="7937" max="7937" width="3.28515625" customWidth="1"/>
    <col min="7938" max="7938" width="5.28515625" customWidth="1"/>
    <col min="7939" max="7939" width="36.85546875" customWidth="1"/>
    <col min="7940" max="7940" width="15.7109375" customWidth="1"/>
    <col min="7941" max="7941" width="13.42578125" customWidth="1"/>
    <col min="7942" max="7942" width="14.5703125" customWidth="1"/>
    <col min="7943" max="7943" width="12.5703125" customWidth="1"/>
    <col min="7944" max="7944" width="10" customWidth="1"/>
    <col min="7945" max="7945" width="13.85546875" customWidth="1"/>
    <col min="7946" max="7946" width="14" customWidth="1"/>
    <col min="7947" max="7947" width="15.85546875" customWidth="1"/>
    <col min="7948" max="7948" width="12.42578125" customWidth="1"/>
    <col min="7949" max="7949" width="18.140625" customWidth="1"/>
    <col min="7950" max="7950" width="10.7109375" customWidth="1"/>
    <col min="7951" max="7951" width="10" customWidth="1"/>
    <col min="7952" max="7952" width="9.28515625" customWidth="1"/>
    <col min="8193" max="8193" width="3.28515625" customWidth="1"/>
    <col min="8194" max="8194" width="5.28515625" customWidth="1"/>
    <col min="8195" max="8195" width="36.85546875" customWidth="1"/>
    <col min="8196" max="8196" width="15.7109375" customWidth="1"/>
    <col min="8197" max="8197" width="13.42578125" customWidth="1"/>
    <col min="8198" max="8198" width="14.5703125" customWidth="1"/>
    <col min="8199" max="8199" width="12.5703125" customWidth="1"/>
    <col min="8200" max="8200" width="10" customWidth="1"/>
    <col min="8201" max="8201" width="13.85546875" customWidth="1"/>
    <col min="8202" max="8202" width="14" customWidth="1"/>
    <col min="8203" max="8203" width="15.85546875" customWidth="1"/>
    <col min="8204" max="8204" width="12.42578125" customWidth="1"/>
    <col min="8205" max="8205" width="18.140625" customWidth="1"/>
    <col min="8206" max="8206" width="10.7109375" customWidth="1"/>
    <col min="8207" max="8207" width="10" customWidth="1"/>
    <col min="8208" max="8208" width="9.28515625" customWidth="1"/>
    <col min="8449" max="8449" width="3.28515625" customWidth="1"/>
    <col min="8450" max="8450" width="5.28515625" customWidth="1"/>
    <col min="8451" max="8451" width="36.85546875" customWidth="1"/>
    <col min="8452" max="8452" width="15.7109375" customWidth="1"/>
    <col min="8453" max="8453" width="13.42578125" customWidth="1"/>
    <col min="8454" max="8454" width="14.5703125" customWidth="1"/>
    <col min="8455" max="8455" width="12.5703125" customWidth="1"/>
    <col min="8456" max="8456" width="10" customWidth="1"/>
    <col min="8457" max="8457" width="13.85546875" customWidth="1"/>
    <col min="8458" max="8458" width="14" customWidth="1"/>
    <col min="8459" max="8459" width="15.85546875" customWidth="1"/>
    <col min="8460" max="8460" width="12.42578125" customWidth="1"/>
    <col min="8461" max="8461" width="18.140625" customWidth="1"/>
    <col min="8462" max="8462" width="10.7109375" customWidth="1"/>
    <col min="8463" max="8463" width="10" customWidth="1"/>
    <col min="8464" max="8464" width="9.28515625" customWidth="1"/>
    <col min="8705" max="8705" width="3.28515625" customWidth="1"/>
    <col min="8706" max="8706" width="5.28515625" customWidth="1"/>
    <col min="8707" max="8707" width="36.85546875" customWidth="1"/>
    <col min="8708" max="8708" width="15.7109375" customWidth="1"/>
    <col min="8709" max="8709" width="13.42578125" customWidth="1"/>
    <col min="8710" max="8710" width="14.5703125" customWidth="1"/>
    <col min="8711" max="8711" width="12.5703125" customWidth="1"/>
    <col min="8712" max="8712" width="10" customWidth="1"/>
    <col min="8713" max="8713" width="13.85546875" customWidth="1"/>
    <col min="8714" max="8714" width="14" customWidth="1"/>
    <col min="8715" max="8715" width="15.85546875" customWidth="1"/>
    <col min="8716" max="8716" width="12.42578125" customWidth="1"/>
    <col min="8717" max="8717" width="18.140625" customWidth="1"/>
    <col min="8718" max="8718" width="10.7109375" customWidth="1"/>
    <col min="8719" max="8719" width="10" customWidth="1"/>
    <col min="8720" max="8720" width="9.28515625" customWidth="1"/>
    <col min="8961" max="8961" width="3.28515625" customWidth="1"/>
    <col min="8962" max="8962" width="5.28515625" customWidth="1"/>
    <col min="8963" max="8963" width="36.85546875" customWidth="1"/>
    <col min="8964" max="8964" width="15.7109375" customWidth="1"/>
    <col min="8965" max="8965" width="13.42578125" customWidth="1"/>
    <col min="8966" max="8966" width="14.5703125" customWidth="1"/>
    <col min="8967" max="8967" width="12.5703125" customWidth="1"/>
    <col min="8968" max="8968" width="10" customWidth="1"/>
    <col min="8969" max="8969" width="13.85546875" customWidth="1"/>
    <col min="8970" max="8970" width="14" customWidth="1"/>
    <col min="8971" max="8971" width="15.85546875" customWidth="1"/>
    <col min="8972" max="8972" width="12.42578125" customWidth="1"/>
    <col min="8973" max="8973" width="18.140625" customWidth="1"/>
    <col min="8974" max="8974" width="10.7109375" customWidth="1"/>
    <col min="8975" max="8975" width="10" customWidth="1"/>
    <col min="8976" max="8976" width="9.28515625" customWidth="1"/>
    <col min="9217" max="9217" width="3.28515625" customWidth="1"/>
    <col min="9218" max="9218" width="5.28515625" customWidth="1"/>
    <col min="9219" max="9219" width="36.85546875" customWidth="1"/>
    <col min="9220" max="9220" width="15.7109375" customWidth="1"/>
    <col min="9221" max="9221" width="13.42578125" customWidth="1"/>
    <col min="9222" max="9222" width="14.5703125" customWidth="1"/>
    <col min="9223" max="9223" width="12.5703125" customWidth="1"/>
    <col min="9224" max="9224" width="10" customWidth="1"/>
    <col min="9225" max="9225" width="13.85546875" customWidth="1"/>
    <col min="9226" max="9226" width="14" customWidth="1"/>
    <col min="9227" max="9227" width="15.85546875" customWidth="1"/>
    <col min="9228" max="9228" width="12.42578125" customWidth="1"/>
    <col min="9229" max="9229" width="18.140625" customWidth="1"/>
    <col min="9230" max="9230" width="10.7109375" customWidth="1"/>
    <col min="9231" max="9231" width="10" customWidth="1"/>
    <col min="9232" max="9232" width="9.28515625" customWidth="1"/>
    <col min="9473" max="9473" width="3.28515625" customWidth="1"/>
    <col min="9474" max="9474" width="5.28515625" customWidth="1"/>
    <col min="9475" max="9475" width="36.85546875" customWidth="1"/>
    <col min="9476" max="9476" width="15.7109375" customWidth="1"/>
    <col min="9477" max="9477" width="13.42578125" customWidth="1"/>
    <col min="9478" max="9478" width="14.5703125" customWidth="1"/>
    <col min="9479" max="9479" width="12.5703125" customWidth="1"/>
    <col min="9480" max="9480" width="10" customWidth="1"/>
    <col min="9481" max="9481" width="13.85546875" customWidth="1"/>
    <col min="9482" max="9482" width="14" customWidth="1"/>
    <col min="9483" max="9483" width="15.85546875" customWidth="1"/>
    <col min="9484" max="9484" width="12.42578125" customWidth="1"/>
    <col min="9485" max="9485" width="18.140625" customWidth="1"/>
    <col min="9486" max="9486" width="10.7109375" customWidth="1"/>
    <col min="9487" max="9487" width="10" customWidth="1"/>
    <col min="9488" max="9488" width="9.28515625" customWidth="1"/>
    <col min="9729" max="9729" width="3.28515625" customWidth="1"/>
    <col min="9730" max="9730" width="5.28515625" customWidth="1"/>
    <col min="9731" max="9731" width="36.85546875" customWidth="1"/>
    <col min="9732" max="9732" width="15.7109375" customWidth="1"/>
    <col min="9733" max="9733" width="13.42578125" customWidth="1"/>
    <col min="9734" max="9734" width="14.5703125" customWidth="1"/>
    <col min="9735" max="9735" width="12.5703125" customWidth="1"/>
    <col min="9736" max="9736" width="10" customWidth="1"/>
    <col min="9737" max="9737" width="13.85546875" customWidth="1"/>
    <col min="9738" max="9738" width="14" customWidth="1"/>
    <col min="9739" max="9739" width="15.85546875" customWidth="1"/>
    <col min="9740" max="9740" width="12.42578125" customWidth="1"/>
    <col min="9741" max="9741" width="18.140625" customWidth="1"/>
    <col min="9742" max="9742" width="10.7109375" customWidth="1"/>
    <col min="9743" max="9743" width="10" customWidth="1"/>
    <col min="9744" max="9744" width="9.28515625" customWidth="1"/>
    <col min="9985" max="9985" width="3.28515625" customWidth="1"/>
    <col min="9986" max="9986" width="5.28515625" customWidth="1"/>
    <col min="9987" max="9987" width="36.85546875" customWidth="1"/>
    <col min="9988" max="9988" width="15.7109375" customWidth="1"/>
    <col min="9989" max="9989" width="13.42578125" customWidth="1"/>
    <col min="9990" max="9990" width="14.5703125" customWidth="1"/>
    <col min="9991" max="9991" width="12.5703125" customWidth="1"/>
    <col min="9992" max="9992" width="10" customWidth="1"/>
    <col min="9993" max="9993" width="13.85546875" customWidth="1"/>
    <col min="9994" max="9994" width="14" customWidth="1"/>
    <col min="9995" max="9995" width="15.85546875" customWidth="1"/>
    <col min="9996" max="9996" width="12.42578125" customWidth="1"/>
    <col min="9997" max="9997" width="18.140625" customWidth="1"/>
    <col min="9998" max="9998" width="10.7109375" customWidth="1"/>
    <col min="9999" max="9999" width="10" customWidth="1"/>
    <col min="10000" max="10000" width="9.28515625" customWidth="1"/>
    <col min="10241" max="10241" width="3.28515625" customWidth="1"/>
    <col min="10242" max="10242" width="5.28515625" customWidth="1"/>
    <col min="10243" max="10243" width="36.85546875" customWidth="1"/>
    <col min="10244" max="10244" width="15.7109375" customWidth="1"/>
    <col min="10245" max="10245" width="13.42578125" customWidth="1"/>
    <col min="10246" max="10246" width="14.5703125" customWidth="1"/>
    <col min="10247" max="10247" width="12.5703125" customWidth="1"/>
    <col min="10248" max="10248" width="10" customWidth="1"/>
    <col min="10249" max="10249" width="13.85546875" customWidth="1"/>
    <col min="10250" max="10250" width="14" customWidth="1"/>
    <col min="10251" max="10251" width="15.85546875" customWidth="1"/>
    <col min="10252" max="10252" width="12.42578125" customWidth="1"/>
    <col min="10253" max="10253" width="18.140625" customWidth="1"/>
    <col min="10254" max="10254" width="10.7109375" customWidth="1"/>
    <col min="10255" max="10255" width="10" customWidth="1"/>
    <col min="10256" max="10256" width="9.28515625" customWidth="1"/>
    <col min="10497" max="10497" width="3.28515625" customWidth="1"/>
    <col min="10498" max="10498" width="5.28515625" customWidth="1"/>
    <col min="10499" max="10499" width="36.85546875" customWidth="1"/>
    <col min="10500" max="10500" width="15.7109375" customWidth="1"/>
    <col min="10501" max="10501" width="13.42578125" customWidth="1"/>
    <col min="10502" max="10502" width="14.5703125" customWidth="1"/>
    <col min="10503" max="10503" width="12.5703125" customWidth="1"/>
    <col min="10504" max="10504" width="10" customWidth="1"/>
    <col min="10505" max="10505" width="13.85546875" customWidth="1"/>
    <col min="10506" max="10506" width="14" customWidth="1"/>
    <col min="10507" max="10507" width="15.85546875" customWidth="1"/>
    <col min="10508" max="10508" width="12.42578125" customWidth="1"/>
    <col min="10509" max="10509" width="18.140625" customWidth="1"/>
    <col min="10510" max="10510" width="10.7109375" customWidth="1"/>
    <col min="10511" max="10511" width="10" customWidth="1"/>
    <col min="10512" max="10512" width="9.28515625" customWidth="1"/>
    <col min="10753" max="10753" width="3.28515625" customWidth="1"/>
    <col min="10754" max="10754" width="5.28515625" customWidth="1"/>
    <col min="10755" max="10755" width="36.85546875" customWidth="1"/>
    <col min="10756" max="10756" width="15.7109375" customWidth="1"/>
    <col min="10757" max="10757" width="13.42578125" customWidth="1"/>
    <col min="10758" max="10758" width="14.5703125" customWidth="1"/>
    <col min="10759" max="10759" width="12.5703125" customWidth="1"/>
    <col min="10760" max="10760" width="10" customWidth="1"/>
    <col min="10761" max="10761" width="13.85546875" customWidth="1"/>
    <col min="10762" max="10762" width="14" customWidth="1"/>
    <col min="10763" max="10763" width="15.85546875" customWidth="1"/>
    <col min="10764" max="10764" width="12.42578125" customWidth="1"/>
    <col min="10765" max="10765" width="18.140625" customWidth="1"/>
    <col min="10766" max="10766" width="10.7109375" customWidth="1"/>
    <col min="10767" max="10767" width="10" customWidth="1"/>
    <col min="10768" max="10768" width="9.28515625" customWidth="1"/>
    <col min="11009" max="11009" width="3.28515625" customWidth="1"/>
    <col min="11010" max="11010" width="5.28515625" customWidth="1"/>
    <col min="11011" max="11011" width="36.85546875" customWidth="1"/>
    <col min="11012" max="11012" width="15.7109375" customWidth="1"/>
    <col min="11013" max="11013" width="13.42578125" customWidth="1"/>
    <col min="11014" max="11014" width="14.5703125" customWidth="1"/>
    <col min="11015" max="11015" width="12.5703125" customWidth="1"/>
    <col min="11016" max="11016" width="10" customWidth="1"/>
    <col min="11017" max="11017" width="13.85546875" customWidth="1"/>
    <col min="11018" max="11018" width="14" customWidth="1"/>
    <col min="11019" max="11019" width="15.85546875" customWidth="1"/>
    <col min="11020" max="11020" width="12.42578125" customWidth="1"/>
    <col min="11021" max="11021" width="18.140625" customWidth="1"/>
    <col min="11022" max="11022" width="10.7109375" customWidth="1"/>
    <col min="11023" max="11023" width="10" customWidth="1"/>
    <col min="11024" max="11024" width="9.28515625" customWidth="1"/>
    <col min="11265" max="11265" width="3.28515625" customWidth="1"/>
    <col min="11266" max="11266" width="5.28515625" customWidth="1"/>
    <col min="11267" max="11267" width="36.85546875" customWidth="1"/>
    <col min="11268" max="11268" width="15.7109375" customWidth="1"/>
    <col min="11269" max="11269" width="13.42578125" customWidth="1"/>
    <col min="11270" max="11270" width="14.5703125" customWidth="1"/>
    <col min="11271" max="11271" width="12.5703125" customWidth="1"/>
    <col min="11272" max="11272" width="10" customWidth="1"/>
    <col min="11273" max="11273" width="13.85546875" customWidth="1"/>
    <col min="11274" max="11274" width="14" customWidth="1"/>
    <col min="11275" max="11275" width="15.85546875" customWidth="1"/>
    <col min="11276" max="11276" width="12.42578125" customWidth="1"/>
    <col min="11277" max="11277" width="18.140625" customWidth="1"/>
    <col min="11278" max="11278" width="10.7109375" customWidth="1"/>
    <col min="11279" max="11279" width="10" customWidth="1"/>
    <col min="11280" max="11280" width="9.28515625" customWidth="1"/>
    <col min="11521" max="11521" width="3.28515625" customWidth="1"/>
    <col min="11522" max="11522" width="5.28515625" customWidth="1"/>
    <col min="11523" max="11523" width="36.85546875" customWidth="1"/>
    <col min="11524" max="11524" width="15.7109375" customWidth="1"/>
    <col min="11525" max="11525" width="13.42578125" customWidth="1"/>
    <col min="11526" max="11526" width="14.5703125" customWidth="1"/>
    <col min="11527" max="11527" width="12.5703125" customWidth="1"/>
    <col min="11528" max="11528" width="10" customWidth="1"/>
    <col min="11529" max="11529" width="13.85546875" customWidth="1"/>
    <col min="11530" max="11530" width="14" customWidth="1"/>
    <col min="11531" max="11531" width="15.85546875" customWidth="1"/>
    <col min="11532" max="11532" width="12.42578125" customWidth="1"/>
    <col min="11533" max="11533" width="18.140625" customWidth="1"/>
    <col min="11534" max="11534" width="10.7109375" customWidth="1"/>
    <col min="11535" max="11535" width="10" customWidth="1"/>
    <col min="11536" max="11536" width="9.28515625" customWidth="1"/>
    <col min="11777" max="11777" width="3.28515625" customWidth="1"/>
    <col min="11778" max="11778" width="5.28515625" customWidth="1"/>
    <col min="11779" max="11779" width="36.85546875" customWidth="1"/>
    <col min="11780" max="11780" width="15.7109375" customWidth="1"/>
    <col min="11781" max="11781" width="13.42578125" customWidth="1"/>
    <col min="11782" max="11782" width="14.5703125" customWidth="1"/>
    <col min="11783" max="11783" width="12.5703125" customWidth="1"/>
    <col min="11784" max="11784" width="10" customWidth="1"/>
    <col min="11785" max="11785" width="13.85546875" customWidth="1"/>
    <col min="11786" max="11786" width="14" customWidth="1"/>
    <col min="11787" max="11787" width="15.85546875" customWidth="1"/>
    <col min="11788" max="11788" width="12.42578125" customWidth="1"/>
    <col min="11789" max="11789" width="18.140625" customWidth="1"/>
    <col min="11790" max="11790" width="10.7109375" customWidth="1"/>
    <col min="11791" max="11791" width="10" customWidth="1"/>
    <col min="11792" max="11792" width="9.28515625" customWidth="1"/>
    <col min="12033" max="12033" width="3.28515625" customWidth="1"/>
    <col min="12034" max="12034" width="5.28515625" customWidth="1"/>
    <col min="12035" max="12035" width="36.85546875" customWidth="1"/>
    <col min="12036" max="12036" width="15.7109375" customWidth="1"/>
    <col min="12037" max="12037" width="13.42578125" customWidth="1"/>
    <col min="12038" max="12038" width="14.5703125" customWidth="1"/>
    <col min="12039" max="12039" width="12.5703125" customWidth="1"/>
    <col min="12040" max="12040" width="10" customWidth="1"/>
    <col min="12041" max="12041" width="13.85546875" customWidth="1"/>
    <col min="12042" max="12042" width="14" customWidth="1"/>
    <col min="12043" max="12043" width="15.85546875" customWidth="1"/>
    <col min="12044" max="12044" width="12.42578125" customWidth="1"/>
    <col min="12045" max="12045" width="18.140625" customWidth="1"/>
    <col min="12046" max="12046" width="10.7109375" customWidth="1"/>
    <col min="12047" max="12047" width="10" customWidth="1"/>
    <col min="12048" max="12048" width="9.28515625" customWidth="1"/>
    <col min="12289" max="12289" width="3.28515625" customWidth="1"/>
    <col min="12290" max="12290" width="5.28515625" customWidth="1"/>
    <col min="12291" max="12291" width="36.85546875" customWidth="1"/>
    <col min="12292" max="12292" width="15.7109375" customWidth="1"/>
    <col min="12293" max="12293" width="13.42578125" customWidth="1"/>
    <col min="12294" max="12294" width="14.5703125" customWidth="1"/>
    <col min="12295" max="12295" width="12.5703125" customWidth="1"/>
    <col min="12296" max="12296" width="10" customWidth="1"/>
    <col min="12297" max="12297" width="13.85546875" customWidth="1"/>
    <col min="12298" max="12298" width="14" customWidth="1"/>
    <col min="12299" max="12299" width="15.85546875" customWidth="1"/>
    <col min="12300" max="12300" width="12.42578125" customWidth="1"/>
    <col min="12301" max="12301" width="18.140625" customWidth="1"/>
    <col min="12302" max="12302" width="10.7109375" customWidth="1"/>
    <col min="12303" max="12303" width="10" customWidth="1"/>
    <col min="12304" max="12304" width="9.28515625" customWidth="1"/>
    <col min="12545" max="12545" width="3.28515625" customWidth="1"/>
    <col min="12546" max="12546" width="5.28515625" customWidth="1"/>
    <col min="12547" max="12547" width="36.85546875" customWidth="1"/>
    <col min="12548" max="12548" width="15.7109375" customWidth="1"/>
    <col min="12549" max="12549" width="13.42578125" customWidth="1"/>
    <col min="12550" max="12550" width="14.5703125" customWidth="1"/>
    <col min="12551" max="12551" width="12.5703125" customWidth="1"/>
    <col min="12552" max="12552" width="10" customWidth="1"/>
    <col min="12553" max="12553" width="13.85546875" customWidth="1"/>
    <col min="12554" max="12554" width="14" customWidth="1"/>
    <col min="12555" max="12555" width="15.85546875" customWidth="1"/>
    <col min="12556" max="12556" width="12.42578125" customWidth="1"/>
    <col min="12557" max="12557" width="18.140625" customWidth="1"/>
    <col min="12558" max="12558" width="10.7109375" customWidth="1"/>
    <col min="12559" max="12559" width="10" customWidth="1"/>
    <col min="12560" max="12560" width="9.28515625" customWidth="1"/>
    <col min="12801" max="12801" width="3.28515625" customWidth="1"/>
    <col min="12802" max="12802" width="5.28515625" customWidth="1"/>
    <col min="12803" max="12803" width="36.85546875" customWidth="1"/>
    <col min="12804" max="12804" width="15.7109375" customWidth="1"/>
    <col min="12805" max="12805" width="13.42578125" customWidth="1"/>
    <col min="12806" max="12806" width="14.5703125" customWidth="1"/>
    <col min="12807" max="12807" width="12.5703125" customWidth="1"/>
    <col min="12808" max="12808" width="10" customWidth="1"/>
    <col min="12809" max="12809" width="13.85546875" customWidth="1"/>
    <col min="12810" max="12810" width="14" customWidth="1"/>
    <col min="12811" max="12811" width="15.85546875" customWidth="1"/>
    <col min="12812" max="12812" width="12.42578125" customWidth="1"/>
    <col min="12813" max="12813" width="18.140625" customWidth="1"/>
    <col min="12814" max="12814" width="10.7109375" customWidth="1"/>
    <col min="12815" max="12815" width="10" customWidth="1"/>
    <col min="12816" max="12816" width="9.28515625" customWidth="1"/>
    <col min="13057" max="13057" width="3.28515625" customWidth="1"/>
    <col min="13058" max="13058" width="5.28515625" customWidth="1"/>
    <col min="13059" max="13059" width="36.85546875" customWidth="1"/>
    <col min="13060" max="13060" width="15.7109375" customWidth="1"/>
    <col min="13061" max="13061" width="13.42578125" customWidth="1"/>
    <col min="13062" max="13062" width="14.5703125" customWidth="1"/>
    <col min="13063" max="13063" width="12.5703125" customWidth="1"/>
    <col min="13064" max="13064" width="10" customWidth="1"/>
    <col min="13065" max="13065" width="13.85546875" customWidth="1"/>
    <col min="13066" max="13066" width="14" customWidth="1"/>
    <col min="13067" max="13067" width="15.85546875" customWidth="1"/>
    <col min="13068" max="13068" width="12.42578125" customWidth="1"/>
    <col min="13069" max="13069" width="18.140625" customWidth="1"/>
    <col min="13070" max="13070" width="10.7109375" customWidth="1"/>
    <col min="13071" max="13071" width="10" customWidth="1"/>
    <col min="13072" max="13072" width="9.28515625" customWidth="1"/>
    <col min="13313" max="13313" width="3.28515625" customWidth="1"/>
    <col min="13314" max="13314" width="5.28515625" customWidth="1"/>
    <col min="13315" max="13315" width="36.85546875" customWidth="1"/>
    <col min="13316" max="13316" width="15.7109375" customWidth="1"/>
    <col min="13317" max="13317" width="13.42578125" customWidth="1"/>
    <col min="13318" max="13318" width="14.5703125" customWidth="1"/>
    <col min="13319" max="13319" width="12.5703125" customWidth="1"/>
    <col min="13320" max="13320" width="10" customWidth="1"/>
    <col min="13321" max="13321" width="13.85546875" customWidth="1"/>
    <col min="13322" max="13322" width="14" customWidth="1"/>
    <col min="13323" max="13323" width="15.85546875" customWidth="1"/>
    <col min="13324" max="13324" width="12.42578125" customWidth="1"/>
    <col min="13325" max="13325" width="18.140625" customWidth="1"/>
    <col min="13326" max="13326" width="10.7109375" customWidth="1"/>
    <col min="13327" max="13327" width="10" customWidth="1"/>
    <col min="13328" max="13328" width="9.28515625" customWidth="1"/>
    <col min="13569" max="13569" width="3.28515625" customWidth="1"/>
    <col min="13570" max="13570" width="5.28515625" customWidth="1"/>
    <col min="13571" max="13571" width="36.85546875" customWidth="1"/>
    <col min="13572" max="13572" width="15.7109375" customWidth="1"/>
    <col min="13573" max="13573" width="13.42578125" customWidth="1"/>
    <col min="13574" max="13574" width="14.5703125" customWidth="1"/>
    <col min="13575" max="13575" width="12.5703125" customWidth="1"/>
    <col min="13576" max="13576" width="10" customWidth="1"/>
    <col min="13577" max="13577" width="13.85546875" customWidth="1"/>
    <col min="13578" max="13578" width="14" customWidth="1"/>
    <col min="13579" max="13579" width="15.85546875" customWidth="1"/>
    <col min="13580" max="13580" width="12.42578125" customWidth="1"/>
    <col min="13581" max="13581" width="18.140625" customWidth="1"/>
    <col min="13582" max="13582" width="10.7109375" customWidth="1"/>
    <col min="13583" max="13583" width="10" customWidth="1"/>
    <col min="13584" max="13584" width="9.28515625" customWidth="1"/>
    <col min="13825" max="13825" width="3.28515625" customWidth="1"/>
    <col min="13826" max="13826" width="5.28515625" customWidth="1"/>
    <col min="13827" max="13827" width="36.85546875" customWidth="1"/>
    <col min="13828" max="13828" width="15.7109375" customWidth="1"/>
    <col min="13829" max="13829" width="13.42578125" customWidth="1"/>
    <col min="13830" max="13830" width="14.5703125" customWidth="1"/>
    <col min="13831" max="13831" width="12.5703125" customWidth="1"/>
    <col min="13832" max="13832" width="10" customWidth="1"/>
    <col min="13833" max="13833" width="13.85546875" customWidth="1"/>
    <col min="13834" max="13834" width="14" customWidth="1"/>
    <col min="13835" max="13835" width="15.85546875" customWidth="1"/>
    <col min="13836" max="13836" width="12.42578125" customWidth="1"/>
    <col min="13837" max="13837" width="18.140625" customWidth="1"/>
    <col min="13838" max="13838" width="10.7109375" customWidth="1"/>
    <col min="13839" max="13839" width="10" customWidth="1"/>
    <col min="13840" max="13840" width="9.28515625" customWidth="1"/>
    <col min="14081" max="14081" width="3.28515625" customWidth="1"/>
    <col min="14082" max="14082" width="5.28515625" customWidth="1"/>
    <col min="14083" max="14083" width="36.85546875" customWidth="1"/>
    <col min="14084" max="14084" width="15.7109375" customWidth="1"/>
    <col min="14085" max="14085" width="13.42578125" customWidth="1"/>
    <col min="14086" max="14086" width="14.5703125" customWidth="1"/>
    <col min="14087" max="14087" width="12.5703125" customWidth="1"/>
    <col min="14088" max="14088" width="10" customWidth="1"/>
    <col min="14089" max="14089" width="13.85546875" customWidth="1"/>
    <col min="14090" max="14090" width="14" customWidth="1"/>
    <col min="14091" max="14091" width="15.85546875" customWidth="1"/>
    <col min="14092" max="14092" width="12.42578125" customWidth="1"/>
    <col min="14093" max="14093" width="18.140625" customWidth="1"/>
    <col min="14094" max="14094" width="10.7109375" customWidth="1"/>
    <col min="14095" max="14095" width="10" customWidth="1"/>
    <col min="14096" max="14096" width="9.28515625" customWidth="1"/>
    <col min="14337" max="14337" width="3.28515625" customWidth="1"/>
    <col min="14338" max="14338" width="5.28515625" customWidth="1"/>
    <col min="14339" max="14339" width="36.85546875" customWidth="1"/>
    <col min="14340" max="14340" width="15.7109375" customWidth="1"/>
    <col min="14341" max="14341" width="13.42578125" customWidth="1"/>
    <col min="14342" max="14342" width="14.5703125" customWidth="1"/>
    <col min="14343" max="14343" width="12.5703125" customWidth="1"/>
    <col min="14344" max="14344" width="10" customWidth="1"/>
    <col min="14345" max="14345" width="13.85546875" customWidth="1"/>
    <col min="14346" max="14346" width="14" customWidth="1"/>
    <col min="14347" max="14347" width="15.85546875" customWidth="1"/>
    <col min="14348" max="14348" width="12.42578125" customWidth="1"/>
    <col min="14349" max="14349" width="18.140625" customWidth="1"/>
    <col min="14350" max="14350" width="10.7109375" customWidth="1"/>
    <col min="14351" max="14351" width="10" customWidth="1"/>
    <col min="14352" max="14352" width="9.28515625" customWidth="1"/>
    <col min="14593" max="14593" width="3.28515625" customWidth="1"/>
    <col min="14594" max="14594" width="5.28515625" customWidth="1"/>
    <col min="14595" max="14595" width="36.85546875" customWidth="1"/>
    <col min="14596" max="14596" width="15.7109375" customWidth="1"/>
    <col min="14597" max="14597" width="13.42578125" customWidth="1"/>
    <col min="14598" max="14598" width="14.5703125" customWidth="1"/>
    <col min="14599" max="14599" width="12.5703125" customWidth="1"/>
    <col min="14600" max="14600" width="10" customWidth="1"/>
    <col min="14601" max="14601" width="13.85546875" customWidth="1"/>
    <col min="14602" max="14602" width="14" customWidth="1"/>
    <col min="14603" max="14603" width="15.85546875" customWidth="1"/>
    <col min="14604" max="14604" width="12.42578125" customWidth="1"/>
    <col min="14605" max="14605" width="18.140625" customWidth="1"/>
    <col min="14606" max="14606" width="10.7109375" customWidth="1"/>
    <col min="14607" max="14607" width="10" customWidth="1"/>
    <col min="14608" max="14608" width="9.28515625" customWidth="1"/>
    <col min="14849" max="14849" width="3.28515625" customWidth="1"/>
    <col min="14850" max="14850" width="5.28515625" customWidth="1"/>
    <col min="14851" max="14851" width="36.85546875" customWidth="1"/>
    <col min="14852" max="14852" width="15.7109375" customWidth="1"/>
    <col min="14853" max="14853" width="13.42578125" customWidth="1"/>
    <col min="14854" max="14854" width="14.5703125" customWidth="1"/>
    <col min="14855" max="14855" width="12.5703125" customWidth="1"/>
    <col min="14856" max="14856" width="10" customWidth="1"/>
    <col min="14857" max="14857" width="13.85546875" customWidth="1"/>
    <col min="14858" max="14858" width="14" customWidth="1"/>
    <col min="14859" max="14859" width="15.85546875" customWidth="1"/>
    <col min="14860" max="14860" width="12.42578125" customWidth="1"/>
    <col min="14861" max="14861" width="18.140625" customWidth="1"/>
    <col min="14862" max="14862" width="10.7109375" customWidth="1"/>
    <col min="14863" max="14863" width="10" customWidth="1"/>
    <col min="14864" max="14864" width="9.28515625" customWidth="1"/>
    <col min="15105" max="15105" width="3.28515625" customWidth="1"/>
    <col min="15106" max="15106" width="5.28515625" customWidth="1"/>
    <col min="15107" max="15107" width="36.85546875" customWidth="1"/>
    <col min="15108" max="15108" width="15.7109375" customWidth="1"/>
    <col min="15109" max="15109" width="13.42578125" customWidth="1"/>
    <col min="15110" max="15110" width="14.5703125" customWidth="1"/>
    <col min="15111" max="15111" width="12.5703125" customWidth="1"/>
    <col min="15112" max="15112" width="10" customWidth="1"/>
    <col min="15113" max="15113" width="13.85546875" customWidth="1"/>
    <col min="15114" max="15114" width="14" customWidth="1"/>
    <col min="15115" max="15115" width="15.85546875" customWidth="1"/>
    <col min="15116" max="15116" width="12.42578125" customWidth="1"/>
    <col min="15117" max="15117" width="18.140625" customWidth="1"/>
    <col min="15118" max="15118" width="10.7109375" customWidth="1"/>
    <col min="15119" max="15119" width="10" customWidth="1"/>
    <col min="15120" max="15120" width="9.28515625" customWidth="1"/>
    <col min="15361" max="15361" width="3.28515625" customWidth="1"/>
    <col min="15362" max="15362" width="5.28515625" customWidth="1"/>
    <col min="15363" max="15363" width="36.85546875" customWidth="1"/>
    <col min="15364" max="15364" width="15.7109375" customWidth="1"/>
    <col min="15365" max="15365" width="13.42578125" customWidth="1"/>
    <col min="15366" max="15366" width="14.5703125" customWidth="1"/>
    <col min="15367" max="15367" width="12.5703125" customWidth="1"/>
    <col min="15368" max="15368" width="10" customWidth="1"/>
    <col min="15369" max="15369" width="13.85546875" customWidth="1"/>
    <col min="15370" max="15370" width="14" customWidth="1"/>
    <col min="15371" max="15371" width="15.85546875" customWidth="1"/>
    <col min="15372" max="15372" width="12.42578125" customWidth="1"/>
    <col min="15373" max="15373" width="18.140625" customWidth="1"/>
    <col min="15374" max="15374" width="10.7109375" customWidth="1"/>
    <col min="15375" max="15375" width="10" customWidth="1"/>
    <col min="15376" max="15376" width="9.28515625" customWidth="1"/>
    <col min="15617" max="15617" width="3.28515625" customWidth="1"/>
    <col min="15618" max="15618" width="5.28515625" customWidth="1"/>
    <col min="15619" max="15619" width="36.85546875" customWidth="1"/>
    <col min="15620" max="15620" width="15.7109375" customWidth="1"/>
    <col min="15621" max="15621" width="13.42578125" customWidth="1"/>
    <col min="15622" max="15622" width="14.5703125" customWidth="1"/>
    <col min="15623" max="15623" width="12.5703125" customWidth="1"/>
    <col min="15624" max="15624" width="10" customWidth="1"/>
    <col min="15625" max="15625" width="13.85546875" customWidth="1"/>
    <col min="15626" max="15626" width="14" customWidth="1"/>
    <col min="15627" max="15627" width="15.85546875" customWidth="1"/>
    <col min="15628" max="15628" width="12.42578125" customWidth="1"/>
    <col min="15629" max="15629" width="18.140625" customWidth="1"/>
    <col min="15630" max="15630" width="10.7109375" customWidth="1"/>
    <col min="15631" max="15631" width="10" customWidth="1"/>
    <col min="15632" max="15632" width="9.28515625" customWidth="1"/>
    <col min="15873" max="15873" width="3.28515625" customWidth="1"/>
    <col min="15874" max="15874" width="5.28515625" customWidth="1"/>
    <col min="15875" max="15875" width="36.85546875" customWidth="1"/>
    <col min="15876" max="15876" width="15.7109375" customWidth="1"/>
    <col min="15877" max="15877" width="13.42578125" customWidth="1"/>
    <col min="15878" max="15878" width="14.5703125" customWidth="1"/>
    <col min="15879" max="15879" width="12.5703125" customWidth="1"/>
    <col min="15880" max="15880" width="10" customWidth="1"/>
    <col min="15881" max="15881" width="13.85546875" customWidth="1"/>
    <col min="15882" max="15882" width="14" customWidth="1"/>
    <col min="15883" max="15883" width="15.85546875" customWidth="1"/>
    <col min="15884" max="15884" width="12.42578125" customWidth="1"/>
    <col min="15885" max="15885" width="18.140625" customWidth="1"/>
    <col min="15886" max="15886" width="10.7109375" customWidth="1"/>
    <col min="15887" max="15887" width="10" customWidth="1"/>
    <col min="15888" max="15888" width="9.28515625" customWidth="1"/>
    <col min="16129" max="16129" width="3.28515625" customWidth="1"/>
    <col min="16130" max="16130" width="5.28515625" customWidth="1"/>
    <col min="16131" max="16131" width="36.85546875" customWidth="1"/>
    <col min="16132" max="16132" width="15.7109375" customWidth="1"/>
    <col min="16133" max="16133" width="13.42578125" customWidth="1"/>
    <col min="16134" max="16134" width="14.5703125" customWidth="1"/>
    <col min="16135" max="16135" width="12.5703125" customWidth="1"/>
    <col min="16136" max="16136" width="10" customWidth="1"/>
    <col min="16137" max="16137" width="13.85546875" customWidth="1"/>
    <col min="16138" max="16138" width="14" customWidth="1"/>
    <col min="16139" max="16139" width="15.85546875" customWidth="1"/>
    <col min="16140" max="16140" width="12.42578125" customWidth="1"/>
    <col min="16141" max="16141" width="18.140625" customWidth="1"/>
    <col min="16142" max="16142" width="10.7109375" customWidth="1"/>
    <col min="16143" max="16143" width="10" customWidth="1"/>
    <col min="16144" max="16144" width="9.28515625" customWidth="1"/>
  </cols>
  <sheetData>
    <row r="1" spans="2:13" ht="21.95" customHeight="1">
      <c r="B1" s="454" t="str">
        <f>'NAZWA JEDNOSTKI,SPORZĄDZIŁ,DATA'!B3</f>
        <v>Centrum Zajęć Pozaszkolnych nr 1</v>
      </c>
      <c r="C1" s="454"/>
    </row>
    <row r="2" spans="2:13" ht="21.95" customHeight="1">
      <c r="B2" s="454"/>
      <c r="C2" s="454"/>
    </row>
    <row r="4" spans="2:13" ht="18.75" customHeight="1">
      <c r="B4" s="473" t="s">
        <v>420</v>
      </c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</row>
    <row r="6" spans="2:13" ht="15.75" thickBot="1"/>
    <row r="7" spans="2:13" ht="24.75" customHeight="1">
      <c r="B7" s="484" t="s">
        <v>0</v>
      </c>
      <c r="C7" s="486" t="s">
        <v>340</v>
      </c>
      <c r="D7" s="476" t="s">
        <v>2</v>
      </c>
      <c r="E7" s="476" t="s">
        <v>3</v>
      </c>
      <c r="F7" s="476"/>
      <c r="G7" s="476"/>
      <c r="H7" s="476"/>
      <c r="I7" s="476" t="s">
        <v>4</v>
      </c>
      <c r="J7" s="476"/>
      <c r="K7" s="476"/>
      <c r="L7" s="476"/>
      <c r="M7" s="488" t="s">
        <v>5</v>
      </c>
    </row>
    <row r="8" spans="2:13" ht="64.5" customHeight="1" thickBot="1">
      <c r="B8" s="485"/>
      <c r="C8" s="487"/>
      <c r="D8" s="477"/>
      <c r="E8" s="164" t="s">
        <v>6</v>
      </c>
      <c r="F8" s="164" t="s">
        <v>425</v>
      </c>
      <c r="G8" s="164" t="s">
        <v>394</v>
      </c>
      <c r="H8" s="164" t="s">
        <v>8</v>
      </c>
      <c r="I8" s="164" t="s">
        <v>6</v>
      </c>
      <c r="J8" s="164" t="s">
        <v>9</v>
      </c>
      <c r="K8" s="164" t="s">
        <v>394</v>
      </c>
      <c r="L8" s="164" t="s">
        <v>8</v>
      </c>
      <c r="M8" s="489"/>
    </row>
    <row r="9" spans="2:13" ht="45" customHeight="1">
      <c r="B9" s="131" t="s">
        <v>11</v>
      </c>
      <c r="C9" s="118" t="s">
        <v>25</v>
      </c>
      <c r="D9" s="423">
        <f>D10+D11+D12+D13+D14</f>
        <v>4099647.1799999997</v>
      </c>
      <c r="E9" s="423">
        <f>E10+E11+E12+E13+E14</f>
        <v>0</v>
      </c>
      <c r="F9" s="423">
        <f t="shared" ref="F9:L9" si="0">F10+F11+F12+F13+F14</f>
        <v>146492.36000000002</v>
      </c>
      <c r="G9" s="423">
        <f t="shared" si="0"/>
        <v>4612.9399999999996</v>
      </c>
      <c r="H9" s="423">
        <f t="shared" si="0"/>
        <v>30.75</v>
      </c>
      <c r="I9" s="423">
        <f t="shared" si="0"/>
        <v>0</v>
      </c>
      <c r="J9" s="423">
        <f t="shared" si="0"/>
        <v>47653.27</v>
      </c>
      <c r="K9" s="423">
        <f t="shared" si="0"/>
        <v>4612.9399999999996</v>
      </c>
      <c r="L9" s="423">
        <f t="shared" si="0"/>
        <v>0</v>
      </c>
      <c r="M9" s="382">
        <f t="shared" ref="M9:M15" si="1">D9+E9+F9+G9+H9-I9-J9-K9-L9</f>
        <v>4198517.0200000005</v>
      </c>
    </row>
    <row r="10" spans="2:13" ht="30" customHeight="1">
      <c r="B10" s="131" t="s">
        <v>13</v>
      </c>
      <c r="C10" s="118" t="s">
        <v>26</v>
      </c>
      <c r="D10" s="261">
        <v>0</v>
      </c>
      <c r="E10" s="423">
        <v>0</v>
      </c>
      <c r="F10" s="261">
        <v>0</v>
      </c>
      <c r="G10" s="261">
        <v>0</v>
      </c>
      <c r="H10" s="261"/>
      <c r="I10" s="423">
        <v>0</v>
      </c>
      <c r="J10" s="261">
        <v>0</v>
      </c>
      <c r="K10" s="261">
        <v>0</v>
      </c>
      <c r="L10" s="261">
        <v>0</v>
      </c>
      <c r="M10" s="382">
        <f t="shared" si="1"/>
        <v>0</v>
      </c>
    </row>
    <row r="11" spans="2:13" ht="53.25" customHeight="1">
      <c r="B11" s="104" t="s">
        <v>17</v>
      </c>
      <c r="C11" s="99" t="s">
        <v>436</v>
      </c>
      <c r="D11" s="261">
        <v>2946433.28</v>
      </c>
      <c r="E11" s="423">
        <v>0</v>
      </c>
      <c r="F11" s="261">
        <v>123154.35</v>
      </c>
      <c r="G11" s="261">
        <v>0</v>
      </c>
      <c r="H11" s="261">
        <v>0</v>
      </c>
      <c r="I11" s="423">
        <v>0</v>
      </c>
      <c r="J11" s="261">
        <v>0</v>
      </c>
      <c r="K11" s="261">
        <v>0</v>
      </c>
      <c r="L11" s="261">
        <v>0</v>
      </c>
      <c r="M11" s="382">
        <f>D11+E11+F11+G11+H11-I11-J11-K11-L11</f>
        <v>3069587.63</v>
      </c>
    </row>
    <row r="12" spans="2:13" ht="34.5" customHeight="1">
      <c r="B12" s="104" t="s">
        <v>18</v>
      </c>
      <c r="C12" s="99" t="s">
        <v>451</v>
      </c>
      <c r="D12" s="261">
        <v>22735.94</v>
      </c>
      <c r="E12" s="423">
        <v>0</v>
      </c>
      <c r="F12" s="261">
        <v>1825.6</v>
      </c>
      <c r="G12" s="261">
        <v>4612.9399999999996</v>
      </c>
      <c r="H12" s="261">
        <v>0</v>
      </c>
      <c r="I12" s="423">
        <v>0</v>
      </c>
      <c r="J12" s="261">
        <v>0</v>
      </c>
      <c r="K12" s="261">
        <v>4612.9399999999996</v>
      </c>
      <c r="L12" s="261">
        <v>0</v>
      </c>
      <c r="M12" s="382">
        <f t="shared" si="1"/>
        <v>24561.539999999997</v>
      </c>
    </row>
    <row r="13" spans="2:13" ht="36" customHeight="1">
      <c r="B13" s="104" t="s">
        <v>20</v>
      </c>
      <c r="C13" s="145" t="s">
        <v>27</v>
      </c>
      <c r="D13" s="261">
        <v>0</v>
      </c>
      <c r="E13" s="423">
        <v>0</v>
      </c>
      <c r="F13" s="261">
        <v>0</v>
      </c>
      <c r="G13" s="261">
        <v>0</v>
      </c>
      <c r="H13" s="261">
        <v>0</v>
      </c>
      <c r="I13" s="423">
        <v>0</v>
      </c>
      <c r="J13" s="261">
        <v>0</v>
      </c>
      <c r="K13" s="261">
        <v>0</v>
      </c>
      <c r="L13" s="261">
        <v>0</v>
      </c>
      <c r="M13" s="382">
        <f t="shared" si="1"/>
        <v>0</v>
      </c>
    </row>
    <row r="14" spans="2:13" ht="38.25" customHeight="1">
      <c r="B14" s="104" t="s">
        <v>22</v>
      </c>
      <c r="C14" s="99" t="s">
        <v>293</v>
      </c>
      <c r="D14" s="261">
        <v>1130477.96</v>
      </c>
      <c r="E14" s="423">
        <v>0</v>
      </c>
      <c r="F14" s="261">
        <v>21512.41</v>
      </c>
      <c r="G14" s="261">
        <v>0</v>
      </c>
      <c r="H14" s="261">
        <v>30.75</v>
      </c>
      <c r="I14" s="423">
        <v>0</v>
      </c>
      <c r="J14" s="261">
        <v>47653.27</v>
      </c>
      <c r="K14" s="261">
        <v>0</v>
      </c>
      <c r="L14" s="261">
        <v>0</v>
      </c>
      <c r="M14" s="382">
        <f t="shared" si="1"/>
        <v>1104367.8499999999</v>
      </c>
    </row>
    <row r="15" spans="2:13" ht="49.5" customHeight="1" thickBot="1">
      <c r="B15" s="130" t="s">
        <v>28</v>
      </c>
      <c r="C15" s="145" t="s">
        <v>447</v>
      </c>
      <c r="D15" s="261">
        <v>57278.46</v>
      </c>
      <c r="E15" s="423">
        <v>0</v>
      </c>
      <c r="F15" s="261">
        <v>0</v>
      </c>
      <c r="G15" s="261">
        <v>0</v>
      </c>
      <c r="H15" s="261">
        <v>0</v>
      </c>
      <c r="I15" s="423">
        <v>0</v>
      </c>
      <c r="J15" s="261">
        <v>0</v>
      </c>
      <c r="K15" s="261">
        <v>0</v>
      </c>
      <c r="L15" s="261">
        <v>0</v>
      </c>
      <c r="M15" s="382">
        <f t="shared" si="1"/>
        <v>57278.46</v>
      </c>
    </row>
    <row r="16" spans="2:13" ht="38.25" customHeight="1" thickBot="1">
      <c r="B16" s="480" t="s">
        <v>364</v>
      </c>
      <c r="C16" s="481"/>
      <c r="D16" s="218">
        <f>D9+D15</f>
        <v>4156925.6399999997</v>
      </c>
      <c r="E16" s="218">
        <f t="shared" ref="E16:M16" si="2">E9+E15</f>
        <v>0</v>
      </c>
      <c r="F16" s="218">
        <f t="shared" si="2"/>
        <v>146492.36000000002</v>
      </c>
      <c r="G16" s="218">
        <f t="shared" si="2"/>
        <v>4612.9399999999996</v>
      </c>
      <c r="H16" s="218">
        <f t="shared" si="2"/>
        <v>30.75</v>
      </c>
      <c r="I16" s="218">
        <f t="shared" si="2"/>
        <v>0</v>
      </c>
      <c r="J16" s="218">
        <f t="shared" si="2"/>
        <v>47653.27</v>
      </c>
      <c r="K16" s="218">
        <f t="shared" si="2"/>
        <v>4612.9399999999996</v>
      </c>
      <c r="L16" s="218">
        <f t="shared" si="2"/>
        <v>0</v>
      </c>
      <c r="M16" s="216">
        <f t="shared" si="2"/>
        <v>4255795.4800000004</v>
      </c>
    </row>
    <row r="17" spans="2:13" ht="63" customHeight="1" thickBot="1">
      <c r="B17" s="482" t="s">
        <v>448</v>
      </c>
      <c r="C17" s="483"/>
      <c r="D17" s="385" t="s">
        <v>307</v>
      </c>
      <c r="E17" s="385" t="s">
        <v>307</v>
      </c>
      <c r="F17" s="385" t="s">
        <v>307</v>
      </c>
      <c r="G17" s="387">
        <v>0</v>
      </c>
      <c r="H17" s="385" t="s">
        <v>307</v>
      </c>
      <c r="I17" s="385" t="s">
        <v>307</v>
      </c>
      <c r="J17" s="385" t="s">
        <v>307</v>
      </c>
      <c r="K17" s="387">
        <v>0</v>
      </c>
      <c r="L17" s="385" t="s">
        <v>307</v>
      </c>
      <c r="M17" s="388" t="s">
        <v>307</v>
      </c>
    </row>
    <row r="18" spans="2:13" ht="20.25" customHeight="1">
      <c r="B18" t="s">
        <v>395</v>
      </c>
    </row>
    <row r="19" spans="2:13">
      <c r="B19" t="s">
        <v>411</v>
      </c>
    </row>
    <row r="20" spans="2:13">
      <c r="B20" t="s">
        <v>449</v>
      </c>
    </row>
    <row r="21" spans="2:13" ht="16.5" customHeight="1">
      <c r="B21" t="s">
        <v>450</v>
      </c>
    </row>
    <row r="30" spans="2:13">
      <c r="C30" t="str">
        <f>'NAZWA JEDNOSTKI,SPORZĄDZIŁ,DATA'!H3</f>
        <v>Joanna Wojtowska</v>
      </c>
      <c r="D30" s="398" t="str">
        <f>'NAZWA JEDNOSTKI,SPORZĄDZIŁ,DATA'!I3</f>
        <v>2025-03-14</v>
      </c>
    </row>
    <row r="31" spans="2:13">
      <c r="C31" t="s">
        <v>453</v>
      </c>
      <c r="D31" t="s">
        <v>452</v>
      </c>
    </row>
    <row r="35" spans="3:3">
      <c r="C35" t="s">
        <v>457</v>
      </c>
    </row>
    <row r="36" spans="3:3">
      <c r="C36" t="s">
        <v>458</v>
      </c>
    </row>
  </sheetData>
  <sheetProtection algorithmName="SHA-512" hashValue="O5QTda327zgDynzyi19RNDkRqNI7LRnaawjXBFlNlc3rhV5AG/I8GM56rIXnqU03INfSC+Bgu6BKz0XCxOSIkw==" saltValue="QE9FPhvRURWNpMS5nKYiOQ==" spinCount="100000" sheet="1" formatColumns="0" formatRows="0"/>
  <protectedRanges>
    <protectedRange sqref="J10:L15" name="Rozstęp6"/>
    <protectedRange sqref="F10:H15" name="Rozstęp5"/>
    <protectedRange sqref="D10:D15" name="Rozstęp4"/>
    <protectedRange sqref="G17" name="Rozstęp2"/>
    <protectedRange sqref="K17" name="Rozstęp3"/>
  </protectedRanges>
  <mergeCells count="10">
    <mergeCell ref="B16:C16"/>
    <mergeCell ref="B17:C17"/>
    <mergeCell ref="B1:C2"/>
    <mergeCell ref="B4:M4"/>
    <mergeCell ref="B7:B8"/>
    <mergeCell ref="C7:C8"/>
    <mergeCell ref="D7:D8"/>
    <mergeCell ref="E7:H7"/>
    <mergeCell ref="I7:L7"/>
    <mergeCell ref="M7:M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D24"/>
  <sheetViews>
    <sheetView zoomScaleNormal="100" workbookViewId="0">
      <selection activeCell="B1" sqref="B1:B2"/>
    </sheetView>
  </sheetViews>
  <sheetFormatPr defaultRowHeight="15"/>
  <cols>
    <col min="1" max="1" width="3.28515625" customWidth="1"/>
    <col min="2" max="2" width="99.140625" customWidth="1"/>
    <col min="3" max="3" width="42.7109375" customWidth="1"/>
    <col min="4" max="4" width="18.7109375" customWidth="1"/>
  </cols>
  <sheetData>
    <row r="1" spans="2:4" ht="15" customHeight="1">
      <c r="B1" s="454" t="str">
        <f>'NAZWA JEDNOSTKI,SPORZĄDZIŁ,DATA'!B3</f>
        <v>Centrum Zajęć Pozaszkolnych nr 1</v>
      </c>
      <c r="C1" s="427"/>
    </row>
    <row r="2" spans="2:4" ht="15" customHeight="1">
      <c r="B2" s="454"/>
      <c r="C2" s="427"/>
    </row>
    <row r="4" spans="2:4" ht="15.75">
      <c r="B4" s="473" t="s">
        <v>478</v>
      </c>
      <c r="C4" s="473"/>
      <c r="D4" s="473"/>
    </row>
    <row r="6" spans="2:4" ht="15.75" thickBot="1"/>
    <row r="7" spans="2:4">
      <c r="B7" s="490" t="s">
        <v>78</v>
      </c>
      <c r="C7" s="488" t="s">
        <v>5</v>
      </c>
    </row>
    <row r="8" spans="2:4" ht="15.75" thickBot="1">
      <c r="B8" s="491"/>
      <c r="C8" s="489"/>
    </row>
    <row r="9" spans="2:4" ht="29.25" customHeight="1">
      <c r="B9" s="428" t="s">
        <v>479</v>
      </c>
      <c r="C9" s="301">
        <f>C10+C11+C12+C13+D14</f>
        <v>0</v>
      </c>
    </row>
    <row r="10" spans="2:4" ht="31.5" customHeight="1">
      <c r="B10" s="428" t="s">
        <v>480</v>
      </c>
      <c r="C10" s="281">
        <v>0</v>
      </c>
    </row>
    <row r="11" spans="2:4" ht="30" customHeight="1">
      <c r="B11" s="429" t="s">
        <v>481</v>
      </c>
      <c r="C11" s="281">
        <v>0</v>
      </c>
    </row>
    <row r="12" spans="2:4" ht="29.25" customHeight="1">
      <c r="B12" s="429" t="s">
        <v>482</v>
      </c>
      <c r="C12" s="281">
        <v>0</v>
      </c>
    </row>
    <row r="13" spans="2:4" ht="31.5" customHeight="1">
      <c r="B13" s="430" t="s">
        <v>483</v>
      </c>
      <c r="C13" s="281">
        <v>0</v>
      </c>
    </row>
    <row r="14" spans="2:4" ht="38.25" customHeight="1" thickBot="1">
      <c r="B14" s="431" t="s">
        <v>484</v>
      </c>
      <c r="C14" s="432">
        <v>0</v>
      </c>
    </row>
    <row r="18" spans="2:3">
      <c r="B18" s="106" t="str">
        <f>'NAZWA JEDNOSTKI,SPORZĄDZIŁ,DATA'!H3</f>
        <v>Joanna Wojtowska</v>
      </c>
      <c r="C18" s="400" t="str">
        <f>'NAZWA JEDNOSTKI,SPORZĄDZIŁ,DATA'!I3</f>
        <v>2025-03-14</v>
      </c>
    </row>
    <row r="19" spans="2:3">
      <c r="B19" t="s">
        <v>453</v>
      </c>
      <c r="C19" t="s">
        <v>452</v>
      </c>
    </row>
    <row r="23" spans="2:3">
      <c r="B23" t="s">
        <v>457</v>
      </c>
    </row>
    <row r="24" spans="2:3">
      <c r="B24" t="s">
        <v>458</v>
      </c>
    </row>
  </sheetData>
  <sheetProtection algorithmName="SHA-512" hashValue="cIoygV//uMYSVMu42SGBDmC5yURPucMWCaFygzgj8UfZ2p3hcRU5LtfKlh2smCWGCEJ25or57aXziS9lc/YXqg==" saltValue="dvylqaqHc+kIflcwV0uQGg==" spinCount="100000" sheet="1" objects="1" scenarios="1"/>
  <protectedRanges>
    <protectedRange sqref="C9:C14" name="Rozstęp2"/>
  </protectedRanges>
  <mergeCells count="4">
    <mergeCell ref="B1:B2"/>
    <mergeCell ref="B4:D4"/>
    <mergeCell ref="B7:B8"/>
    <mergeCell ref="C7:C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2"/>
  <sheetViews>
    <sheetView zoomScaleNormal="100" workbookViewId="0">
      <selection sqref="A1:B2"/>
    </sheetView>
  </sheetViews>
  <sheetFormatPr defaultRowHeight="15"/>
  <cols>
    <col min="1" max="1" width="8.7109375" customWidth="1"/>
    <col min="2" max="2" width="40.42578125" customWidth="1"/>
    <col min="3" max="3" width="42.140625" customWidth="1"/>
    <col min="4" max="4" width="9.140625" customWidth="1"/>
    <col min="5" max="5" width="14.140625" customWidth="1"/>
    <col min="6" max="6" width="13.7109375" customWidth="1"/>
    <col min="7" max="7" width="13.28515625" customWidth="1"/>
    <col min="10" max="12" width="9.140625" customWidth="1"/>
  </cols>
  <sheetData>
    <row r="1" spans="1:7" ht="21.95" customHeight="1">
      <c r="A1" s="493" t="str">
        <f>'NAZWA JEDNOSTKI,SPORZĄDZIŁ,DATA'!B3</f>
        <v>Centrum Zajęć Pozaszkolnych nr 1</v>
      </c>
      <c r="B1" s="493"/>
      <c r="C1" s="381"/>
      <c r="D1" s="381"/>
      <c r="E1" s="381"/>
      <c r="F1" s="381"/>
      <c r="G1" s="381"/>
    </row>
    <row r="2" spans="1:7" ht="21.95" customHeight="1">
      <c r="A2" s="493"/>
      <c r="B2" s="493"/>
    </row>
    <row r="3" spans="1:7" ht="23.25" customHeight="1">
      <c r="A3" s="395"/>
      <c r="B3" s="395"/>
    </row>
    <row r="4" spans="1:7" ht="15.75">
      <c r="A4" s="492" t="s">
        <v>378</v>
      </c>
      <c r="B4" s="492"/>
      <c r="C4" s="492"/>
    </row>
    <row r="6" spans="1:7" ht="15.75" thickBot="1"/>
    <row r="7" spans="1:7" ht="32.25" thickBot="1">
      <c r="A7" s="132" t="s">
        <v>0</v>
      </c>
      <c r="B7" s="120" t="s">
        <v>1</v>
      </c>
      <c r="C7" s="121" t="s">
        <v>393</v>
      </c>
    </row>
    <row r="8" spans="1:7" ht="31.5">
      <c r="A8" s="131" t="s">
        <v>11</v>
      </c>
      <c r="B8" s="118" t="s">
        <v>309</v>
      </c>
      <c r="C8" s="263">
        <v>0</v>
      </c>
    </row>
    <row r="9" spans="1:7" ht="16.5" thickBot="1">
      <c r="A9" s="176" t="s">
        <v>13</v>
      </c>
      <c r="B9" s="105" t="s">
        <v>292</v>
      </c>
      <c r="C9" s="264">
        <v>0</v>
      </c>
    </row>
    <row r="10" spans="1:7" ht="16.5" thickBot="1">
      <c r="A10" s="146" t="s">
        <v>28</v>
      </c>
      <c r="B10" s="135" t="s">
        <v>29</v>
      </c>
      <c r="C10" s="265">
        <v>0</v>
      </c>
    </row>
    <row r="11" spans="1:7" ht="16.5" thickBot="1">
      <c r="A11" s="480" t="s">
        <v>364</v>
      </c>
      <c r="B11" s="481"/>
      <c r="C11" s="239">
        <f>C8+C10</f>
        <v>0</v>
      </c>
    </row>
    <row r="12" spans="1:7" ht="15.75">
      <c r="A12" s="1"/>
    </row>
    <row r="16" spans="1:7">
      <c r="B16" t="str">
        <f>'NAZWA JEDNOSTKI,SPORZĄDZIŁ,DATA'!H3</f>
        <v>Joanna Wojtowska</v>
      </c>
      <c r="C16" s="401" t="str">
        <f>'NAZWA JEDNOSTKI,SPORZĄDZIŁ,DATA'!I3</f>
        <v>2025-03-14</v>
      </c>
    </row>
    <row r="17" spans="2:3">
      <c r="B17" t="s">
        <v>453</v>
      </c>
      <c r="C17" s="336" t="s">
        <v>452</v>
      </c>
    </row>
    <row r="21" spans="2:3">
      <c r="B21" t="s">
        <v>457</v>
      </c>
    </row>
    <row r="22" spans="2:3">
      <c r="B22" t="s">
        <v>458</v>
      </c>
    </row>
  </sheetData>
  <sheetProtection algorithmName="SHA-512" hashValue="2wSLPCF7SiAXFMEjb/5BCcAXIjcv6MYGlfB7pDR2OiVeOLsk3ZGg+FknUNjYth3rbavH3Hi4S+XmvdvE/HHE7g==" saltValue="we8BujWwXgVLjrQrx6HVfg==" spinCount="100000" sheet="1" formatColumns="0" formatRows="0"/>
  <protectedRanges>
    <protectedRange sqref="C8:C10" name="Rozstęp1"/>
  </protectedRanges>
  <mergeCells count="3">
    <mergeCell ref="A11:B11"/>
    <mergeCell ref="A4:C4"/>
    <mergeCell ref="A1:B2"/>
  </mergeCells>
  <printOptions horizontalCentered="1" verticalCentered="1"/>
  <pageMargins left="0.70866141732283472" right="0.78740157480314965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4"/>
  <sheetViews>
    <sheetView zoomScaleNormal="100" workbookViewId="0">
      <selection sqref="A1:B2"/>
    </sheetView>
  </sheetViews>
  <sheetFormatPr defaultRowHeight="15"/>
  <cols>
    <col min="1" max="1" width="26" customWidth="1"/>
    <col min="2" max="2" width="28.5703125" customWidth="1"/>
    <col min="3" max="3" width="28.140625" customWidth="1"/>
    <col min="4" max="4" width="27.28515625" customWidth="1"/>
  </cols>
  <sheetData>
    <row r="1" spans="1:4" ht="21.95" customHeight="1">
      <c r="A1" s="454" t="str">
        <f>'NAZWA JEDNOSTKI,SPORZĄDZIŁ,DATA'!B3</f>
        <v>Centrum Zajęć Pozaszkolnych nr 1</v>
      </c>
      <c r="B1" s="454"/>
    </row>
    <row r="2" spans="1:4" ht="21.95" customHeight="1">
      <c r="A2" s="454"/>
      <c r="B2" s="454"/>
    </row>
    <row r="4" spans="1:4" ht="15.75">
      <c r="A4" s="473" t="s">
        <v>379</v>
      </c>
      <c r="B4" s="473"/>
      <c r="C4" s="473"/>
      <c r="D4" s="473"/>
    </row>
    <row r="6" spans="1:4" ht="15.75" thickBot="1"/>
    <row r="7" spans="1:4" ht="36" customHeight="1" thickBot="1">
      <c r="A7" s="132" t="s">
        <v>2</v>
      </c>
      <c r="B7" s="133" t="s">
        <v>148</v>
      </c>
      <c r="C7" s="133" t="s">
        <v>149</v>
      </c>
      <c r="D7" s="134" t="s">
        <v>5</v>
      </c>
    </row>
    <row r="8" spans="1:4" ht="30" customHeight="1" thickBot="1">
      <c r="A8" s="242"/>
      <c r="B8" s="243">
        <v>0</v>
      </c>
      <c r="C8" s="243">
        <v>0</v>
      </c>
      <c r="D8" s="244">
        <f>A8+B8-C8</f>
        <v>0</v>
      </c>
    </row>
    <row r="11" spans="1:4" ht="15" customHeight="1"/>
    <row r="14" spans="1:4">
      <c r="A14" t="str">
        <f>'NAZWA JEDNOSTKI,SPORZĄDZIŁ,DATA'!H3</f>
        <v>Joanna Wojtowska</v>
      </c>
      <c r="B14" s="400" t="str">
        <f>'NAZWA JEDNOSTKI,SPORZĄDZIŁ,DATA'!I3</f>
        <v>2025-03-14</v>
      </c>
    </row>
    <row r="15" spans="1:4">
      <c r="A15" t="s">
        <v>453</v>
      </c>
      <c r="B15" t="s">
        <v>452</v>
      </c>
    </row>
    <row r="19" spans="1:3">
      <c r="A19" t="s">
        <v>457</v>
      </c>
    </row>
    <row r="20" spans="1:3">
      <c r="A20" t="s">
        <v>458</v>
      </c>
    </row>
    <row r="24" spans="1:3" ht="15.75">
      <c r="C24" s="101"/>
    </row>
  </sheetData>
  <sheetProtection algorithmName="SHA-512" hashValue="a52ptybncnN2IWE/KOpEA6PjkP4mTPHlKp9UaDEG6Ig4FB0Myx2hDtjJ9KLB5ReiA4sFN9CXBCiXvGCK4OXwDQ==" saltValue="7KQaPB2B8gzl7YPhnwnrDg==" spinCount="100000" sheet="1" formatColumns="0" formatRows="0"/>
  <protectedRanges>
    <protectedRange sqref="A8:D8" name="Rozstęp1"/>
  </protectedRanges>
  <mergeCells count="2">
    <mergeCell ref="A4:D4"/>
    <mergeCell ref="A1:B2"/>
  </mergeCells>
  <printOptions horizontalCentered="1" verticalCentered="1"/>
  <pageMargins left="0.74803149606299213" right="0.70866141732283472" top="0.74803149606299213" bottom="0.74803149606299213" header="0.31496062992125984" footer="0.31496062992125984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4"/>
  <sheetViews>
    <sheetView zoomScaleNormal="100" workbookViewId="0">
      <selection activeCell="F10" sqref="F10"/>
    </sheetView>
  </sheetViews>
  <sheetFormatPr defaultRowHeight="15"/>
  <cols>
    <col min="2" max="2" width="8.28515625" customWidth="1"/>
    <col min="3" max="3" width="53.140625" customWidth="1"/>
    <col min="4" max="4" width="21.85546875" customWidth="1"/>
    <col min="5" max="5" width="23.140625" customWidth="1"/>
  </cols>
  <sheetData>
    <row r="1" spans="2:5" ht="21.95" customHeight="1">
      <c r="B1" s="454" t="str">
        <f>'NAZWA JEDNOSTKI,SPORZĄDZIŁ,DATA'!B3</f>
        <v>Centrum Zajęć Pozaszkolnych nr 1</v>
      </c>
      <c r="C1" s="454"/>
    </row>
    <row r="2" spans="2:5" ht="21.95" customHeight="1">
      <c r="B2" s="454"/>
      <c r="C2" s="454"/>
    </row>
    <row r="4" spans="2:5" ht="17.25" customHeight="1">
      <c r="B4" s="492" t="s">
        <v>380</v>
      </c>
      <c r="C4" s="492"/>
      <c r="D4" s="492"/>
      <c r="E4" s="492"/>
    </row>
    <row r="5" spans="2:5" ht="16.5" customHeight="1">
      <c r="B5" s="338"/>
      <c r="C5" s="338"/>
      <c r="D5" s="338"/>
      <c r="E5" s="338"/>
    </row>
    <row r="6" spans="2:5" ht="19.5" customHeight="1" thickBot="1"/>
    <row r="7" spans="2:5" ht="60.75" customHeight="1" thickBot="1">
      <c r="B7" s="132" t="s">
        <v>0</v>
      </c>
      <c r="C7" s="120" t="s">
        <v>80</v>
      </c>
      <c r="D7" s="136" t="s">
        <v>365</v>
      </c>
      <c r="E7" s="134" t="s">
        <v>366</v>
      </c>
    </row>
    <row r="8" spans="2:5" ht="47.25" customHeight="1">
      <c r="B8" s="131" t="s">
        <v>11</v>
      </c>
      <c r="C8" s="118" t="s">
        <v>81</v>
      </c>
      <c r="D8" s="266">
        <v>0</v>
      </c>
      <c r="E8" s="263">
        <v>0</v>
      </c>
    </row>
    <row r="9" spans="2:5" ht="53.25" customHeight="1">
      <c r="B9" s="104" t="s">
        <v>28</v>
      </c>
      <c r="C9" s="99" t="s">
        <v>82</v>
      </c>
      <c r="D9" s="267">
        <v>0</v>
      </c>
      <c r="E9" s="268">
        <v>0</v>
      </c>
    </row>
    <row r="10" spans="2:5" ht="55.5" customHeight="1">
      <c r="B10" s="494" t="s">
        <v>55</v>
      </c>
      <c r="C10" s="99" t="s">
        <v>83</v>
      </c>
      <c r="D10" s="267">
        <v>0</v>
      </c>
      <c r="E10" s="268">
        <v>0</v>
      </c>
    </row>
    <row r="11" spans="2:5" ht="15.75">
      <c r="B11" s="494"/>
      <c r="C11" s="99" t="s">
        <v>84</v>
      </c>
      <c r="D11" s="267"/>
      <c r="E11" s="268"/>
    </row>
    <row r="12" spans="2:5" ht="19.5" customHeight="1" thickBot="1">
      <c r="B12" s="495"/>
      <c r="C12" s="145" t="s">
        <v>85</v>
      </c>
      <c r="D12" s="269"/>
      <c r="E12" s="270"/>
    </row>
    <row r="13" spans="2:5" ht="19.5" customHeight="1" thickBot="1">
      <c r="B13" s="480" t="s">
        <v>367</v>
      </c>
      <c r="C13" s="481"/>
      <c r="D13" s="240">
        <f>D8+D9+D10</f>
        <v>0</v>
      </c>
      <c r="E13" s="239">
        <f>E8+E9+E10</f>
        <v>0</v>
      </c>
    </row>
    <row r="18" spans="3:4">
      <c r="C18" t="str">
        <f>'NAZWA JEDNOSTKI,SPORZĄDZIŁ,DATA'!H3</f>
        <v>Joanna Wojtowska</v>
      </c>
      <c r="D18" s="400" t="str">
        <f>'NAZWA JEDNOSTKI,SPORZĄDZIŁ,DATA'!I3</f>
        <v>2025-03-14</v>
      </c>
    </row>
    <row r="19" spans="3:4">
      <c r="C19" t="s">
        <v>453</v>
      </c>
      <c r="D19" t="s">
        <v>452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sFFgVDZr4D9sy9Q3TYON3tSz7IWu0+YvMJ0io+tAkGLgbCOZhvAk5XirnkCuZ/+X6sgmdxG001/B3zXV8Hqc+w==" saltValue="igMR2lOm7TqAtjcfALaLHA==" spinCount="100000" sheet="1" formatColumns="0" formatRows="0"/>
  <protectedRanges>
    <protectedRange sqref="D8:E12" name="Rozstęp1"/>
  </protectedRanges>
  <mergeCells count="4">
    <mergeCell ref="B10:B12"/>
    <mergeCell ref="B13:C13"/>
    <mergeCell ref="B4:E4"/>
    <mergeCell ref="B1:C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I24"/>
  <sheetViews>
    <sheetView zoomScaleNormal="100" workbookViewId="0">
      <selection activeCell="B1" sqref="B1:C2"/>
    </sheetView>
  </sheetViews>
  <sheetFormatPr defaultRowHeight="15"/>
  <cols>
    <col min="1" max="1" width="8" customWidth="1"/>
    <col min="3" max="3" width="38.7109375" customWidth="1"/>
    <col min="4" max="4" width="30.5703125" customWidth="1"/>
    <col min="5" max="5" width="34.7109375" customWidth="1"/>
  </cols>
  <sheetData>
    <row r="1" spans="2:9" ht="21.95" customHeight="1">
      <c r="B1" s="454" t="str">
        <f>'NAZWA JEDNOSTKI,SPORZĄDZIŁ,DATA'!B3</f>
        <v>Centrum Zajęć Pozaszkolnych nr 1</v>
      </c>
      <c r="C1" s="454"/>
    </row>
    <row r="2" spans="2:9" ht="21.95" customHeight="1">
      <c r="B2" s="454"/>
      <c r="C2" s="454"/>
    </row>
    <row r="4" spans="2:9" ht="15.75" customHeight="1">
      <c r="B4" s="492" t="s">
        <v>428</v>
      </c>
      <c r="C4" s="503"/>
      <c r="D4" s="503"/>
      <c r="E4" s="503"/>
    </row>
    <row r="6" spans="2:9" ht="16.5" thickBot="1">
      <c r="C6" s="101"/>
      <c r="D6" s="101"/>
      <c r="E6" s="101"/>
    </row>
    <row r="7" spans="2:9" ht="19.5" customHeight="1">
      <c r="B7" s="500" t="s">
        <v>0</v>
      </c>
      <c r="C7" s="496" t="s">
        <v>86</v>
      </c>
      <c r="D7" s="498" t="s">
        <v>381</v>
      </c>
      <c r="E7" s="499"/>
    </row>
    <row r="8" spans="2:9" ht="21" customHeight="1" thickBot="1">
      <c r="B8" s="501"/>
      <c r="C8" s="497"/>
      <c r="D8" s="137" t="s">
        <v>87</v>
      </c>
      <c r="E8" s="138" t="s">
        <v>382</v>
      </c>
    </row>
    <row r="9" spans="2:9" ht="28.5" customHeight="1">
      <c r="B9" s="195" t="s">
        <v>11</v>
      </c>
      <c r="C9" s="148" t="s">
        <v>88</v>
      </c>
      <c r="D9" s="271"/>
      <c r="E9" s="272">
        <v>0</v>
      </c>
    </row>
    <row r="10" spans="2:9" ht="27.75" customHeight="1">
      <c r="B10" s="196" t="s">
        <v>28</v>
      </c>
      <c r="C10" s="149" t="s">
        <v>89</v>
      </c>
      <c r="D10" s="273"/>
      <c r="E10" s="274">
        <v>0</v>
      </c>
    </row>
    <row r="11" spans="2:9" ht="24" customHeight="1">
      <c r="B11" s="196" t="s">
        <v>55</v>
      </c>
      <c r="C11" s="149" t="s">
        <v>90</v>
      </c>
      <c r="D11" s="273"/>
      <c r="E11" s="274">
        <v>0</v>
      </c>
    </row>
    <row r="12" spans="2:9" ht="27" customHeight="1" thickBot="1">
      <c r="B12" s="197" t="s">
        <v>57</v>
      </c>
      <c r="C12" s="150" t="s">
        <v>91</v>
      </c>
      <c r="D12" s="275"/>
      <c r="E12" s="276">
        <v>0</v>
      </c>
      <c r="I12" s="101"/>
    </row>
    <row r="13" spans="2:9" ht="28.5" customHeight="1" thickBot="1">
      <c r="B13" s="467" t="s">
        <v>363</v>
      </c>
      <c r="C13" s="502"/>
      <c r="D13" s="241">
        <f>D9+D10+D11+D12</f>
        <v>0</v>
      </c>
      <c r="E13" s="241">
        <f>E9+E10+E11+E12</f>
        <v>0</v>
      </c>
      <c r="I13" s="101"/>
    </row>
    <row r="14" spans="2:9" ht="15.75">
      <c r="C14" s="1"/>
      <c r="D14" s="101"/>
      <c r="E14" s="101"/>
    </row>
    <row r="18" spans="3:4">
      <c r="C18" t="str">
        <f>'NAZWA JEDNOSTKI,SPORZĄDZIŁ,DATA'!H3</f>
        <v>Joanna Wojtowska</v>
      </c>
      <c r="D18" s="400" t="str">
        <f>'NAZWA JEDNOSTKI,SPORZĄDZIŁ,DATA'!I3</f>
        <v>2025-03-14</v>
      </c>
    </row>
    <row r="19" spans="3:4">
      <c r="C19" t="s">
        <v>453</v>
      </c>
      <c r="D19" t="s">
        <v>452</v>
      </c>
    </row>
    <row r="23" spans="3:4">
      <c r="C23" t="s">
        <v>457</v>
      </c>
    </row>
    <row r="24" spans="3:4">
      <c r="C24" t="s">
        <v>458</v>
      </c>
    </row>
  </sheetData>
  <sheetProtection algorithmName="SHA-512" hashValue="74/Kt8vRTj1hM9gdiwzGeEINeoY+bhxzDb5+cmwMVVmtKM+J/jCQJzZ6EoFxzTq0k2u1GWVuv91vHRx7VkZQxg==" saltValue="va/1gdGwL4uaUIrsBjkzww==" spinCount="100000" sheet="1" formatColumns="0" formatRows="0"/>
  <protectedRanges>
    <protectedRange sqref="D9:E12" name="Rozstęp1"/>
  </protectedRanges>
  <mergeCells count="6">
    <mergeCell ref="B1:C2"/>
    <mergeCell ref="C7:C8"/>
    <mergeCell ref="D7:E7"/>
    <mergeCell ref="B7:B8"/>
    <mergeCell ref="B13:C13"/>
    <mergeCell ref="B4:E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33</vt:i4>
      </vt:variant>
      <vt:variant>
        <vt:lpstr>Nazwane zakresy</vt:lpstr>
      </vt:variant>
      <vt:variant>
        <vt:i4>10</vt:i4>
      </vt:variant>
    </vt:vector>
  </HeadingPairs>
  <TitlesOfParts>
    <vt:vector size="43" baseType="lpstr">
      <vt:lpstr>NAZWA JEDNOSTKI,SPORZĄDZIŁ,DATA</vt:lpstr>
      <vt:lpstr>zał. 1  </vt:lpstr>
      <vt:lpstr>Tabela 1.1.1 </vt:lpstr>
      <vt:lpstr>Tabela 1.1.2 </vt:lpstr>
      <vt:lpstr>Tabela 1.1.3</vt:lpstr>
      <vt:lpstr>Tabela 1.3 </vt:lpstr>
      <vt:lpstr>Tabela 1.4</vt:lpstr>
      <vt:lpstr>Tabela 1.5 </vt:lpstr>
      <vt:lpstr>Tabela 1.6 </vt:lpstr>
      <vt:lpstr>Tabela 1.7</vt:lpstr>
      <vt:lpstr>Tabela 1.8</vt:lpstr>
      <vt:lpstr>Tabela 1.9 </vt:lpstr>
      <vt:lpstr>Tabela 1.10</vt:lpstr>
      <vt:lpstr>Tabela 1.11  </vt:lpstr>
      <vt:lpstr>Tabela 1.12 </vt:lpstr>
      <vt:lpstr>Tabela 1.13.1  </vt:lpstr>
      <vt:lpstr>Tabela 1.13.2 </vt:lpstr>
      <vt:lpstr>Tabela 1.14</vt:lpstr>
      <vt:lpstr>Tabela 1.15 </vt:lpstr>
      <vt:lpstr>Tabela 2.1 </vt:lpstr>
      <vt:lpstr>Tabela 2.2 </vt:lpstr>
      <vt:lpstr>Tabela 2.3</vt:lpstr>
      <vt:lpstr>Tabela 2.5.1 </vt:lpstr>
      <vt:lpstr>zał. 2</vt:lpstr>
      <vt:lpstr>zał. 3</vt:lpstr>
      <vt:lpstr>Tabela 3.1 (wypełnia się autom)</vt:lpstr>
      <vt:lpstr>zał.4a</vt:lpstr>
      <vt:lpstr>zał.4b</vt:lpstr>
      <vt:lpstr>zał.4c</vt:lpstr>
      <vt:lpstr>zał.4d</vt:lpstr>
      <vt:lpstr>zał.4e</vt:lpstr>
      <vt:lpstr>zał.4f</vt:lpstr>
      <vt:lpstr>zał.4g</vt:lpstr>
      <vt:lpstr>'zał. 1  '!_GoBack</vt:lpstr>
      <vt:lpstr>'Tabela 1.1.2 '!Obszar_wydruku</vt:lpstr>
      <vt:lpstr>'Tabela 1.1.3'!Obszar_wydruku</vt:lpstr>
      <vt:lpstr>'Tabela 1.12 '!Obszar_wydruku</vt:lpstr>
      <vt:lpstr>'Tabela 2.3'!Obszar_wydruku</vt:lpstr>
      <vt:lpstr>'zał. 3'!Obszar_wydruku</vt:lpstr>
      <vt:lpstr>zał.4a!Obszar_wydruku</vt:lpstr>
      <vt:lpstr>zał.4c!Obszar_wydruku</vt:lpstr>
      <vt:lpstr>zał.4d!Obszar_wydruku</vt:lpstr>
      <vt:lpstr>zał.4e!Obszar_wydruku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Bolechowska-Leszkowicz</dc:creator>
  <cp:lastModifiedBy>Joanna Wojtowska-Biniek</cp:lastModifiedBy>
  <cp:lastPrinted>2025-02-03T10:32:03Z</cp:lastPrinted>
  <dcterms:created xsi:type="dcterms:W3CDTF">2018-10-04T10:33:38Z</dcterms:created>
  <dcterms:modified xsi:type="dcterms:W3CDTF">2025-02-03T11:15:16Z</dcterms:modified>
</cp:coreProperties>
</file>